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085" windowHeight="9675" tabRatio="893" firstSheet="6" activeTab="8"/>
  </bookViews>
  <sheets>
    <sheet name="logo_Date" sheetId="34" r:id="rId1"/>
    <sheet name="A.T" sheetId="4" r:id="rId2"/>
    <sheet name="4000" sheetId="5" r:id="rId3"/>
    <sheet name="5000" sheetId="6" r:id="rId4"/>
    <sheet name="6000" sheetId="7" r:id="rId5"/>
    <sheet name="A.M" sheetId="8" r:id="rId6"/>
    <sheet name="A.M +" sheetId="9" r:id="rId7"/>
    <sheet name="A_Other" sheetId="10" r:id="rId8"/>
    <sheet name="RAP" sheetId="18" r:id="rId9"/>
    <sheet name="RSU" sheetId="20" r:id="rId10"/>
    <sheet name="Air Rhino" sheetId="21" r:id="rId11"/>
    <sheet name="Air Marshal" sheetId="25" r:id="rId12"/>
    <sheet name="i6500" sheetId="24" r:id="rId13"/>
    <sheet name="Fume Extractor" sheetId="26" r:id="rId14"/>
    <sheet name="8000" sheetId="30" r:id="rId15"/>
    <sheet name="9000" sheetId="33" r:id="rId16"/>
    <sheet name="DirtyDog" sheetId="28" r:id="rId17"/>
    <sheet name="CLeanBreeze" sheetId="36" r:id="rId18"/>
    <sheet name="E_Other" sheetId="32" r:id="rId19"/>
    <sheet name="Calculator" sheetId="37" r:id="rId20"/>
    <sheet name="Extra" sheetId="38" r:id="rId21"/>
  </sheets>
  <calcPr calcId="125725"/>
</workbook>
</file>

<file path=xl/calcChain.xml><?xml version="1.0" encoding="utf-8"?>
<calcChain xmlns="http://schemas.openxmlformats.org/spreadsheetml/2006/main">
  <c r="G30" i="37"/>
  <c r="J26"/>
  <c r="G26"/>
  <c r="J22"/>
  <c r="G22"/>
  <c r="J18"/>
  <c r="G18"/>
  <c r="N14"/>
  <c r="N17" s="1"/>
  <c r="J14"/>
  <c r="G14"/>
  <c r="C13"/>
  <c r="C16" s="1"/>
  <c r="C17" s="1"/>
  <c r="J10"/>
  <c r="G10"/>
  <c r="N6"/>
  <c r="N18" s="1"/>
  <c r="G6"/>
  <c r="N19" l="1"/>
</calcChain>
</file>

<file path=xl/sharedStrings.xml><?xml version="1.0" encoding="utf-8"?>
<sst xmlns="http://schemas.openxmlformats.org/spreadsheetml/2006/main" count="2460" uniqueCount="1198">
  <si>
    <t>MODEL</t>
  </si>
  <si>
    <t>SHIPPING</t>
  </si>
  <si>
    <t>Name</t>
  </si>
  <si>
    <t>SKU</t>
  </si>
  <si>
    <t>Price</t>
  </si>
  <si>
    <t>W / lbs</t>
  </si>
  <si>
    <t># Of BOXs</t>
  </si>
  <si>
    <t>Box Dimension</t>
  </si>
  <si>
    <t xml:space="preserve">AirTube </t>
  </si>
  <si>
    <t>100 CFM ~ 7 lbs/ 1"  [3 speeds]</t>
  </si>
  <si>
    <t>AA AirTube Exec</t>
  </si>
  <si>
    <t>ATAST1022210</t>
  </si>
  <si>
    <t>one box</t>
  </si>
  <si>
    <t>14" x 14" x21"</t>
  </si>
  <si>
    <t>AA AirTube Exec UV</t>
  </si>
  <si>
    <t>ATAST1022211</t>
  </si>
  <si>
    <t>AA AirTube Vocarb</t>
  </si>
  <si>
    <t>ATAST1032210</t>
  </si>
  <si>
    <t>AA AirTube Vocarb UV</t>
  </si>
  <si>
    <t>ATAST1032211</t>
  </si>
  <si>
    <t>Parts</t>
  </si>
  <si>
    <t>Air Tube Pre-Filters 4 pack</t>
  </si>
  <si>
    <t>A3FMP009-4</t>
  </si>
  <si>
    <t>Air Tube Pre-Filters 8 pack</t>
  </si>
  <si>
    <t>A3FMP009-8</t>
  </si>
  <si>
    <t>Air Tube Pre-Filters 24 pack</t>
  </si>
  <si>
    <t>A3FMP009-24</t>
  </si>
  <si>
    <t>Air Tube HEPA (Exec or Vocarb model)</t>
  </si>
  <si>
    <t>A3FH0410</t>
  </si>
  <si>
    <t>AirTube Exec Carbon</t>
  </si>
  <si>
    <t>A3FCW301</t>
  </si>
  <si>
    <t>AirTube Vocarb Carbon</t>
  </si>
  <si>
    <t>A3FCW303</t>
  </si>
  <si>
    <t>A3EL9010-5W</t>
  </si>
  <si>
    <t>AirTube Supreme</t>
  </si>
  <si>
    <t>100 CFM ~ 10 lbs/ 1"  [3 speeds]</t>
  </si>
  <si>
    <t>AA AirTube Supreme Exec</t>
  </si>
  <si>
    <t>ATAST2022210</t>
  </si>
  <si>
    <t>14" x 14" x22"</t>
  </si>
  <si>
    <t>AA AirTube Supreme Exec UV</t>
  </si>
  <si>
    <t>ATAST2022211</t>
  </si>
  <si>
    <t>AA AirTube Supreme Vocarb</t>
  </si>
  <si>
    <t>ATAST2032210</t>
  </si>
  <si>
    <t>AA AirTube Supreme Vocarb UV</t>
  </si>
  <si>
    <t>ATAST2032211</t>
  </si>
  <si>
    <t>Air Tube Supreme Pre-Filters 4 pack</t>
  </si>
  <si>
    <t>A3FMP012-4</t>
  </si>
  <si>
    <t>Air Tube Supreme Pre-Filters 8 pack</t>
  </si>
  <si>
    <t>A3FMP012-8</t>
  </si>
  <si>
    <t>Air Tube Supreme Pre-Filters 24 pck</t>
  </si>
  <si>
    <t>A3FMP012-24</t>
  </si>
  <si>
    <t>Air Tube Supreme HEPA (Exec &amp; Vocarb)</t>
  </si>
  <si>
    <t>A3FH0420</t>
  </si>
  <si>
    <t>AirTube Supreme Exec Carbon</t>
  </si>
  <si>
    <t>A3FCW401</t>
  </si>
  <si>
    <t>AirTube Supreme Vocarb Carbon</t>
  </si>
  <si>
    <t>A3FCW403</t>
  </si>
  <si>
    <t>A3EL9010 5W</t>
  </si>
  <si>
    <t>Model / Part</t>
  </si>
  <si>
    <t>4000 Exec/Vocarb</t>
  </si>
  <si>
    <t>400 CFM ~ 12lbs/ 2.5" [3 speeds]</t>
  </si>
  <si>
    <t>AA 4000 Exec</t>
  </si>
  <si>
    <t>A4AS21222110</t>
  </si>
  <si>
    <t>18" x 18" x 22"</t>
  </si>
  <si>
    <t>AA 4000 Exec UV</t>
  </si>
  <si>
    <t>A4AS21222111</t>
  </si>
  <si>
    <t>AA 4000 Vocarb</t>
  </si>
  <si>
    <t>A4AS21232110</t>
  </si>
  <si>
    <t>A4AS21232111</t>
  </si>
  <si>
    <t>4000 Pre-Filters 4 Pack</t>
  </si>
  <si>
    <t>2-A4FMP006-4</t>
  </si>
  <si>
    <t>4000 Pre-Filters 8 Pack</t>
  </si>
  <si>
    <t>2-A4FMP006-8</t>
  </si>
  <si>
    <t>4000 Pre-Filters 24 pack</t>
  </si>
  <si>
    <t>A4FMP006-24</t>
  </si>
  <si>
    <t>4000 HEPA filter</t>
  </si>
  <si>
    <t>3-A4FH0411</t>
  </si>
  <si>
    <t>4000 Exec Carbon filter</t>
  </si>
  <si>
    <t>3-A4FCW325</t>
  </si>
  <si>
    <t>4000 Vocarb Carbon</t>
  </si>
  <si>
    <t>3-A4FCW225</t>
  </si>
  <si>
    <t>4000 Carbon Wrap (Vocarb and Exec)</t>
  </si>
  <si>
    <t>A4FMWS00-2</t>
  </si>
  <si>
    <t>AA Gasket (4000, 5000, 6000, 8000)</t>
  </si>
  <si>
    <t>AM000926-2</t>
  </si>
  <si>
    <t>UV 10W  (4000, 5000, 6000, 8000)</t>
  </si>
  <si>
    <t>A6EL9013-10W</t>
  </si>
  <si>
    <t>4000 D Exec/Vocarb</t>
  </si>
  <si>
    <t>400 CFM ~ 16lbs/ 3"  [3 speeds]</t>
  </si>
  <si>
    <t>AA 4000 D Exec</t>
  </si>
  <si>
    <t>A4AS21224110</t>
  </si>
  <si>
    <t>AA 4000 D Exec UV</t>
  </si>
  <si>
    <t>A4AS21224111</t>
  </si>
  <si>
    <t>AA 4000 D Vocarb</t>
  </si>
  <si>
    <t>A4AS21233110</t>
  </si>
  <si>
    <t>AA 4000 D Vocarb UV</t>
  </si>
  <si>
    <t>A4AS21233111</t>
  </si>
  <si>
    <t>4000 Micro-HEPA (D &amp; DX)</t>
  </si>
  <si>
    <t>3-A4FMR002</t>
  </si>
  <si>
    <t>4000 D Exec Carbon</t>
  </si>
  <si>
    <t>3-A4FCW330</t>
  </si>
  <si>
    <t>4000 D Vocarb Carbon</t>
  </si>
  <si>
    <t>4000 Carbon Wrap (D, DX, DS, DXS )</t>
  </si>
  <si>
    <t>A4FMWS02-2</t>
  </si>
  <si>
    <t>4000 DX Exec/Vocarb</t>
  </si>
  <si>
    <t>400 CFM ~ 18lbs/ 3.5"  [3 speeds]</t>
  </si>
  <si>
    <t>AA 4000 DX Exec</t>
  </si>
  <si>
    <t>AA 4000 DX Exec UV</t>
  </si>
  <si>
    <t>AA 4000 DX Vocarb</t>
  </si>
  <si>
    <t>A4AS21236110</t>
  </si>
  <si>
    <t>AA 4000 DX Vocarb UV</t>
  </si>
  <si>
    <t>A4AS21236111</t>
  </si>
  <si>
    <t>4000 DX Exec Carbon</t>
  </si>
  <si>
    <t>3-A4FCW335</t>
  </si>
  <si>
    <t>4000 DX Vocarb Carbon</t>
  </si>
  <si>
    <t>3-A4FCW235</t>
  </si>
  <si>
    <t>5000 HEPA only</t>
  </si>
  <si>
    <t>400 CFM - [3 speeds]</t>
  </si>
  <si>
    <t>AA 5000 HEPA Only</t>
  </si>
  <si>
    <t>A5AS21200310</t>
  </si>
  <si>
    <t>Unit &amp; filters</t>
  </si>
  <si>
    <t>AA 5000 HEPA Only UV</t>
  </si>
  <si>
    <t>A5AS21200311</t>
  </si>
  <si>
    <t>5000 Pre-Filters 4 Pack</t>
  </si>
  <si>
    <t>A5FMP009-4</t>
  </si>
  <si>
    <t>5000 Pre-Filters 8 Pack</t>
  </si>
  <si>
    <t>2-A5FMP009-8</t>
  </si>
  <si>
    <t>5000 Pre-Filters 24 pack</t>
  </si>
  <si>
    <t>A5FMPH09-24</t>
  </si>
  <si>
    <t>5000 HEPA Filter</t>
  </si>
  <si>
    <t>3-A5FH0411</t>
  </si>
  <si>
    <t>5000 Carbon Wrap (Voc, Exec, VOG, MCS)</t>
  </si>
  <si>
    <t>A5FMWS00-2</t>
  </si>
  <si>
    <t>5000 Exec/Vocarb/Pro</t>
  </si>
  <si>
    <t>400 CFM ~ 18lbs/ 2.5" - [3 speeds]</t>
  </si>
  <si>
    <t xml:space="preserve">AA 5000 Exec </t>
  </si>
  <si>
    <t>A5AS21223110</t>
  </si>
  <si>
    <t>18" x 18" x 25"</t>
  </si>
  <si>
    <t>AA 5000 Exec UV</t>
  </si>
  <si>
    <t>A5AS21223111</t>
  </si>
  <si>
    <t>AA 5000 Vocarb</t>
  </si>
  <si>
    <t>A5AS21233110</t>
  </si>
  <si>
    <t>AA 5000 Vocarb UV</t>
  </si>
  <si>
    <t>A5AS21233111</t>
  </si>
  <si>
    <t>AA 5000 Pro Exec</t>
  </si>
  <si>
    <t>APAS21223110</t>
  </si>
  <si>
    <t>AA 5000 Pro Exec UV</t>
  </si>
  <si>
    <t>APAS21223111</t>
  </si>
  <si>
    <t>AA 5000 W Exec</t>
  </si>
  <si>
    <t>A5AW21223110</t>
  </si>
  <si>
    <t>AA 5000 W Exec UV</t>
  </si>
  <si>
    <t>A5AW21223111</t>
  </si>
  <si>
    <t>AA 5000 W Vocarb</t>
  </si>
  <si>
    <t>A5AW21233110</t>
  </si>
  <si>
    <t>AA 5000 W Vocarb UV</t>
  </si>
  <si>
    <t>A5AW21233111</t>
  </si>
  <si>
    <t>5000 Exec Carbon</t>
  </si>
  <si>
    <t>3-A5FCW325</t>
  </si>
  <si>
    <t>5000 Vocarb Carbon</t>
  </si>
  <si>
    <t>3-A5FCW225</t>
  </si>
  <si>
    <t>5000 VOG</t>
  </si>
  <si>
    <t>AA 5000 VOG</t>
  </si>
  <si>
    <t>A5AS21213110</t>
  </si>
  <si>
    <t>AA 5000 VOG UV</t>
  </si>
  <si>
    <t>A5AS21213111</t>
  </si>
  <si>
    <t>5000 Tar-Trap 5 Pack ( DS &amp; DXS )</t>
  </si>
  <si>
    <t>2-A5FMPS09-5</t>
  </si>
  <si>
    <t>5000 Tar-Trap 10 Pack ( DS &amp; DXS )</t>
  </si>
  <si>
    <t>2-A5FMPS09-10</t>
  </si>
  <si>
    <t>5000 VOG Carbon</t>
  </si>
  <si>
    <t>3-A5FCW425</t>
  </si>
  <si>
    <t>5000 MCS</t>
  </si>
  <si>
    <t xml:space="preserve">AA 5000 MCS Supreme </t>
  </si>
  <si>
    <t>A5AS21241M30</t>
  </si>
  <si>
    <t>Carbon Test Kit</t>
  </si>
  <si>
    <t>A4PK7011</t>
  </si>
  <si>
    <t>7" x 7" x 5"</t>
  </si>
  <si>
    <t>5000 MCS Pre-Filters 4 Pack</t>
  </si>
  <si>
    <t>A5FCP019-4</t>
  </si>
  <si>
    <t>5000 MCS Pre-Filters 8 Pack</t>
  </si>
  <si>
    <t>A5FCP019-8</t>
  </si>
  <si>
    <t>5000 MCS Pre-Filters 24 pack</t>
  </si>
  <si>
    <t>A5FCP019-24</t>
  </si>
  <si>
    <t>5000 MCS HEPA filter</t>
  </si>
  <si>
    <t>3-A5FH0420</t>
  </si>
  <si>
    <t>5000 MCS Carbon</t>
  </si>
  <si>
    <t>3-A5FCW120</t>
  </si>
  <si>
    <t>5000 D Exec/Vocarb</t>
  </si>
  <si>
    <t>400 CFM ~ 24lbs/ 3" - [3 speeds]</t>
  </si>
  <si>
    <t>AA 5000 D Exec</t>
  </si>
  <si>
    <t>A5AS21224110</t>
  </si>
  <si>
    <t>30 + 25</t>
  </si>
  <si>
    <t>two boxes</t>
  </si>
  <si>
    <t>18" x 18" x 25" 15" x 15" x 15"</t>
  </si>
  <si>
    <t>AA 5000 D Exec UV</t>
  </si>
  <si>
    <t>A5AS21224111</t>
  </si>
  <si>
    <t>AA 5000 D Vocarb</t>
  </si>
  <si>
    <t>A5AS21234110</t>
  </si>
  <si>
    <t>AA 5000 D Vocarb UV</t>
  </si>
  <si>
    <t>A5AS21234111</t>
  </si>
  <si>
    <t>5000 &amp; AirMedic Micro-HEPA (D &amp; DX models)</t>
  </si>
  <si>
    <t>3-A5FMR002</t>
  </si>
  <si>
    <t>5000 D Exec Carbon</t>
  </si>
  <si>
    <t>3-A5FCW330</t>
  </si>
  <si>
    <t>5000 D Vocarb Carbon</t>
  </si>
  <si>
    <t>3-A5FCW230</t>
  </si>
  <si>
    <t>5000 Carbon Wrap (D, DX, DS, DXS )</t>
  </si>
  <si>
    <t>A5FMWS02-2</t>
  </si>
  <si>
    <t>5000 D MCS</t>
  </si>
  <si>
    <t xml:space="preserve">AA 5000 D MCS Supreme </t>
  </si>
  <si>
    <t>two box</t>
  </si>
  <si>
    <t>5000 D MCS Carbon</t>
  </si>
  <si>
    <t>3-A5FCW130</t>
  </si>
  <si>
    <t>5000 DS</t>
  </si>
  <si>
    <t>400 CFM ~24lbs/ 3" - [3 speeds]</t>
  </si>
  <si>
    <t xml:space="preserve">AA 5000 DS </t>
  </si>
  <si>
    <t>A5AS21254140</t>
  </si>
  <si>
    <t>AA 5000 DS UV</t>
  </si>
  <si>
    <t>A5AS21254141</t>
  </si>
  <si>
    <t>5000 DS Carbon</t>
  </si>
  <si>
    <t>3-A5FCW630</t>
  </si>
  <si>
    <t>5000 DX Exec/Vocarb</t>
  </si>
  <si>
    <t>400 CFM ~ 27lbs/ 3.5" - [3 speeds]</t>
  </si>
  <si>
    <t>AA 5000 DX Exec</t>
  </si>
  <si>
    <t>A5AS21226110</t>
  </si>
  <si>
    <t>30 + 27</t>
  </si>
  <si>
    <t>AA 5000 DX Exec UV</t>
  </si>
  <si>
    <t>A5AS21226111</t>
  </si>
  <si>
    <t>AA 5000 DX Vocarb</t>
  </si>
  <si>
    <t>A5AS21236110</t>
  </si>
  <si>
    <t>AA 5000 DX Vocarb UV</t>
  </si>
  <si>
    <t>A5AS21236111</t>
  </si>
  <si>
    <t>5000 DX Exec Carbon</t>
  </si>
  <si>
    <t>3-A5FCW335</t>
  </si>
  <si>
    <t>5000 DX Vocarb Carbon</t>
  </si>
  <si>
    <t>3-A5FCW235</t>
  </si>
  <si>
    <t>5000 DX VOG</t>
  </si>
  <si>
    <t>AA 5000 DX VOG</t>
  </si>
  <si>
    <t>A5AS21216110</t>
  </si>
  <si>
    <t>AA 5000 DX VOG UV</t>
  </si>
  <si>
    <t>A5AS21216111</t>
  </si>
  <si>
    <t>5000 Tar-Trap 5 Pack ( DS, DXS, VOG, DX VOG )</t>
  </si>
  <si>
    <t>5000 DX VOG Carbon</t>
  </si>
  <si>
    <t>3-A5FCW435</t>
  </si>
  <si>
    <t>5000 DXS</t>
  </si>
  <si>
    <t>AA 5000 DXS</t>
  </si>
  <si>
    <t>A5AS21256140</t>
  </si>
  <si>
    <t>AA 5000 DXS UV</t>
  </si>
  <si>
    <t>A5AS21256141</t>
  </si>
  <si>
    <t>5000 DXS Carbon</t>
  </si>
  <si>
    <t>3-A5FCW635</t>
  </si>
  <si>
    <t>6000 Exec/Vocarb</t>
  </si>
  <si>
    <t>400 CFM ~ 24lbs/ 2.5" - [3 speeds]</t>
  </si>
  <si>
    <t>AA 6000 Exec</t>
  </si>
  <si>
    <t>A6AS21223110</t>
  </si>
  <si>
    <t>1 box</t>
  </si>
  <si>
    <t xml:space="preserve">18" x 18" x 28" </t>
  </si>
  <si>
    <t>AA 6000 Exec UV</t>
  </si>
  <si>
    <t>A6AS21223111</t>
  </si>
  <si>
    <t>AA 6000 Vocarb</t>
  </si>
  <si>
    <t>A6AS21233110</t>
  </si>
  <si>
    <t>AA 6000 Vocarb UV</t>
  </si>
  <si>
    <t>A6AS21233111</t>
  </si>
  <si>
    <t xml:space="preserve">AA 6000 W Vocarb </t>
  </si>
  <si>
    <t>A6AW21233110</t>
  </si>
  <si>
    <t>AA 6000 W Vocarb UV</t>
  </si>
  <si>
    <t>A6AW21233111</t>
  </si>
  <si>
    <t>6000 Pre-Filters 4 Pack</t>
  </si>
  <si>
    <t>2-A6FMP012-4</t>
  </si>
  <si>
    <t>6000 Pre-Filters 8 Pack</t>
  </si>
  <si>
    <t>2-A6FMP012-8</t>
  </si>
  <si>
    <t>6000 Pre-Filters 24 pack</t>
  </si>
  <si>
    <t>A6FMP012-24</t>
  </si>
  <si>
    <t>6000 HEPA filter</t>
  </si>
  <si>
    <t>3-A6FH0411</t>
  </si>
  <si>
    <t>6000 Exec Carbon</t>
  </si>
  <si>
    <t>3-A6FCW325</t>
  </si>
  <si>
    <t>6000 Vocarb Carbon</t>
  </si>
  <si>
    <t>3-A6FCW225</t>
  </si>
  <si>
    <t>6000 Carbon Wrap (Voc &amp; Exec)</t>
  </si>
  <si>
    <t>A6FMWS00-2</t>
  </si>
  <si>
    <t>6000 D Exec/Vocarb</t>
  </si>
  <si>
    <t>400 CFM ~ 28lbs/ 3" - [3 speeds]</t>
  </si>
  <si>
    <t>AA 6000 D Exec</t>
  </si>
  <si>
    <t>A6AS21224110</t>
  </si>
  <si>
    <t>33 + 28</t>
  </si>
  <si>
    <t>2 box</t>
  </si>
  <si>
    <t>18" x 18" x 28" 16" x 16" x 16"</t>
  </si>
  <si>
    <t>AA 6000 D Exec UV</t>
  </si>
  <si>
    <t>A6AS21224111</t>
  </si>
  <si>
    <t>AA 6000 D Vocarb</t>
  </si>
  <si>
    <t>A6AS21234110</t>
  </si>
  <si>
    <t>AA 6000 D Vocarb UV</t>
  </si>
  <si>
    <t>A6AS21234111</t>
  </si>
  <si>
    <t>6000 Micro-HEPA (D, DX, DS, DXS)</t>
  </si>
  <si>
    <t>3-A6FMR002</t>
  </si>
  <si>
    <t>6000 D Exec Carbon</t>
  </si>
  <si>
    <t>3-A6FCW330</t>
  </si>
  <si>
    <t>6000 D Vocarb Carbon</t>
  </si>
  <si>
    <t>3-A6FCW230</t>
  </si>
  <si>
    <t>6000 Carbon Wrap (D, DX, DS, DXS )</t>
  </si>
  <si>
    <t>A6FMWS02-2</t>
  </si>
  <si>
    <t>6000 DS</t>
  </si>
  <si>
    <t>AA 6000 DS</t>
  </si>
  <si>
    <t>A6AS21254140</t>
  </si>
  <si>
    <t>AA 6000 DS UV</t>
  </si>
  <si>
    <t>A6AS21254141</t>
  </si>
  <si>
    <t>6000 Tar-Trap 5 Pack ( DS &amp; DXS )</t>
  </si>
  <si>
    <t>2-A6FMPS12-5</t>
  </si>
  <si>
    <t>6000 Tar-Trap 10 Pack ( DS &amp; DXS )</t>
  </si>
  <si>
    <t>2-A6FMPS12-10</t>
  </si>
  <si>
    <t>6000 DS Carbon</t>
  </si>
  <si>
    <t>3-A6FCW630</t>
  </si>
  <si>
    <t>6000 DX Exec/Vocarb</t>
  </si>
  <si>
    <t>400 CFM ~ 36lbs/ 3" - [3 speeds]</t>
  </si>
  <si>
    <t>AA 6000 DX Exec</t>
  </si>
  <si>
    <t>A6AS21226110</t>
  </si>
  <si>
    <t>36 + 33</t>
  </si>
  <si>
    <t>AA 6000 DX Exec UV</t>
  </si>
  <si>
    <t>A6AS21226111</t>
  </si>
  <si>
    <t>AA 6000 DX Vocarb</t>
  </si>
  <si>
    <t>A6AS21236110</t>
  </si>
  <si>
    <t>AA 6000 DX Vocarb UV</t>
  </si>
  <si>
    <t>A6AS21236111</t>
  </si>
  <si>
    <t>6000 DX Exec Carbon</t>
  </si>
  <si>
    <t>3-A6FCW335</t>
  </si>
  <si>
    <t>6000 DX Vocarb Carbon</t>
  </si>
  <si>
    <t>3-A6FCW235</t>
  </si>
  <si>
    <t>6000 DXS</t>
  </si>
  <si>
    <t>AA 6000 DXS</t>
  </si>
  <si>
    <t>A6AS21256140</t>
  </si>
  <si>
    <t>AA 6000 DXS UV</t>
  </si>
  <si>
    <t>A6AS21256141</t>
  </si>
  <si>
    <t>6000 DXS Carbon</t>
  </si>
  <si>
    <t>3-A6FCW635</t>
  </si>
  <si>
    <t>6000 AH Exec/Vocarb</t>
  </si>
  <si>
    <t>AA 6000 AH Exec</t>
  </si>
  <si>
    <t>A6AH21223110</t>
  </si>
  <si>
    <t>58 + 8 + 7</t>
  </si>
  <si>
    <t>3 boxes</t>
  </si>
  <si>
    <t>18" x 18" x 28" 16" x 16" x 16" 8" x 8" x 36"</t>
  </si>
  <si>
    <t>A6AH21223111</t>
  </si>
  <si>
    <t>AA 6000 AH Vocarb</t>
  </si>
  <si>
    <t>A6AH21233110</t>
  </si>
  <si>
    <t>AA 6000 AH Vocarb UV</t>
  </si>
  <si>
    <t>A6AH21233111</t>
  </si>
  <si>
    <t>6000 D AH Exec/Vocarb</t>
  </si>
  <si>
    <t>AA 6000 D AH Exec</t>
  </si>
  <si>
    <t>A6AH21224110</t>
  </si>
  <si>
    <t>33 + 28 + 8 + 7</t>
  </si>
  <si>
    <t>18" x 18" x 28" 16" x 16" x 16" 16" x 16" x 16" 8" x 8" x 36"</t>
  </si>
  <si>
    <t>AA 6000 D AH Exec UV</t>
  </si>
  <si>
    <t>A6AH21224111</t>
  </si>
  <si>
    <t>AA 6000 D AH Vocarb</t>
  </si>
  <si>
    <t>A6AH21234110</t>
  </si>
  <si>
    <t>AA 6000 D AH Vocarb UV</t>
  </si>
  <si>
    <t>A6AH21234111</t>
  </si>
  <si>
    <t># Of Boxs</t>
  </si>
  <si>
    <t>AirMedic Exec/Vocarb/VOG</t>
  </si>
  <si>
    <t>400 CFM ~ 18lbs/ 2" - [3 speeds] - 360° Air Intake ( No UV Option )</t>
  </si>
  <si>
    <t>AA AirMedic Exec</t>
  </si>
  <si>
    <t>N6AS21223110</t>
  </si>
  <si>
    <t>AA AirMedic Vocarb</t>
  </si>
  <si>
    <t>N6AS21232110</t>
  </si>
  <si>
    <t>AA AirMedic VOG</t>
  </si>
  <si>
    <t>N6AS21213110</t>
  </si>
  <si>
    <t xml:space="preserve">AirMedic &amp; Plus Pre-Filters 4 Pack - WHT </t>
  </si>
  <si>
    <t>A5FMW003-4</t>
  </si>
  <si>
    <t>AirMedic &amp; Plus Pre-Filters 4 Pack - BLK</t>
  </si>
  <si>
    <t>N6FMPB02-4</t>
  </si>
  <si>
    <t>AirMedic &amp; Plus Pre-Filters 8 Pack - WHT</t>
  </si>
  <si>
    <t>A5FMW003-8</t>
  </si>
  <si>
    <t>AirMedic &amp; Plus  Pre-Filters 8 Pack - BLK</t>
  </si>
  <si>
    <t>N6FMPB02-8</t>
  </si>
  <si>
    <t>AirMedic &amp; Plus Pre-Filter 24 pack - WHT</t>
  </si>
  <si>
    <t>A5FMW003-24</t>
  </si>
  <si>
    <t>AirMedic &amp; Plus Pre-Filter 24 pack - BLK</t>
  </si>
  <si>
    <t>N6FMPB02-24</t>
  </si>
  <si>
    <t>AirMedic &amp; Plus HEPA  filter</t>
  </si>
  <si>
    <t>N6FH0411</t>
  </si>
  <si>
    <t>AirMedic &amp; Plus Exec Carbon</t>
  </si>
  <si>
    <t>N6FCW320</t>
  </si>
  <si>
    <t>AirMedic &amp; Plus Vocarb Carbon</t>
  </si>
  <si>
    <t xml:space="preserve">N6FCW220 </t>
  </si>
  <si>
    <t>AirMedic &amp; Plus VOG Carbon</t>
  </si>
  <si>
    <t>N6FCW420</t>
  </si>
  <si>
    <t xml:space="preserve">AirMedic &amp; Plus Carbon Wrap Set </t>
  </si>
  <si>
    <t>A5FMWS01-2</t>
  </si>
  <si>
    <t>AA Gasket ( AirMedic Series)</t>
  </si>
  <si>
    <t>AM000937-2</t>
  </si>
  <si>
    <t xml:space="preserve">AirMedic MCS </t>
  </si>
  <si>
    <t xml:space="preserve">AA AirMedic MCS </t>
  </si>
  <si>
    <t>N6AS21242M30</t>
  </si>
  <si>
    <t>AirMedic &amp; Plus MCS Pre-Filters 4 Pack</t>
  </si>
  <si>
    <t xml:space="preserve">N6FCP048-4 </t>
  </si>
  <si>
    <t>AirMedic &amp; Plus MCS Pre-Filters 8 Pack</t>
  </si>
  <si>
    <t>N6FCP048-8</t>
  </si>
  <si>
    <t>AirMedic &amp; Plus MCS Pre-Filter 24 Pack</t>
  </si>
  <si>
    <t>N6FCP048-24</t>
  </si>
  <si>
    <t>AirMedic &amp; Plus MCS HEPA filter</t>
  </si>
  <si>
    <t xml:space="preserve">N6FH1411 </t>
  </si>
  <si>
    <t>AirMedic &amp; Plus MCS Carbon</t>
  </si>
  <si>
    <t>N6FCW120</t>
  </si>
  <si>
    <t>AirMedic D Exec/Vocarb</t>
  </si>
  <si>
    <t>400 CFM ~ 25lbs/ 3" - [3 speeds] - 360° Air Intake ( No UV Option )</t>
  </si>
  <si>
    <r>
      <t xml:space="preserve">AA AirMedic </t>
    </r>
    <r>
      <rPr>
        <b/>
        <sz val="11"/>
        <color indexed="8"/>
        <rFont val="Calibri"/>
        <family val="2"/>
        <scheme val="minor"/>
      </rPr>
      <t>D</t>
    </r>
    <r>
      <rPr>
        <sz val="11"/>
        <color indexed="8"/>
        <rFont val="Calibri"/>
        <family val="2"/>
        <scheme val="minor"/>
      </rPr>
      <t xml:space="preserve"> Exec</t>
    </r>
  </si>
  <si>
    <t>N6AS21224110</t>
  </si>
  <si>
    <t>25 + 27</t>
  </si>
  <si>
    <t>18" x 18" x 22" 16" x 16" x 16"</t>
  </si>
  <si>
    <r>
      <t xml:space="preserve">AA AirMedic </t>
    </r>
    <r>
      <rPr>
        <b/>
        <sz val="11"/>
        <color indexed="8"/>
        <rFont val="Calibri"/>
        <family val="2"/>
        <scheme val="minor"/>
      </rPr>
      <t>D</t>
    </r>
    <r>
      <rPr>
        <sz val="11"/>
        <color indexed="8"/>
        <rFont val="Calibri"/>
        <family val="2"/>
        <scheme val="minor"/>
      </rPr>
      <t xml:space="preserve"> Vocarb</t>
    </r>
  </si>
  <si>
    <t>N6AS21234110</t>
  </si>
  <si>
    <t>AirMedic &amp; Plus D Exec Carbon</t>
  </si>
  <si>
    <t xml:space="preserve">N6FCW330 </t>
  </si>
  <si>
    <t>AirMedic &amp; Plus D Vocarb Carbon</t>
  </si>
  <si>
    <t>N6FCW230</t>
  </si>
  <si>
    <t xml:space="preserve">AirMedic D MCS </t>
  </si>
  <si>
    <t xml:space="preserve">AA AAirMedic MCS </t>
  </si>
  <si>
    <t>AirMedic &amp; Plus D MCS Carbon</t>
  </si>
  <si>
    <t>N6FCW130</t>
  </si>
  <si>
    <t>AirMedic Plus Exec/Vocarb/VOG</t>
  </si>
  <si>
    <t>400 CFM ~ 18lbs/ 2" - [Variable speeds] - 360° Air Intake</t>
  </si>
  <si>
    <t>AA AirMedic + Exec</t>
  </si>
  <si>
    <t>N6AS22223110</t>
  </si>
  <si>
    <t>AA AirMedic + Exec UV</t>
  </si>
  <si>
    <t>N6AS22223111</t>
  </si>
  <si>
    <t>AA AirMedic + Vocarb</t>
  </si>
  <si>
    <t>N6AS22232110</t>
  </si>
  <si>
    <t>AA AirMedic + Vocarb UV</t>
  </si>
  <si>
    <t>N6AS22232111</t>
  </si>
  <si>
    <t>AA AirMedic + VOG</t>
  </si>
  <si>
    <t>N6AS21212110</t>
  </si>
  <si>
    <t>AA AirMedic + VOG UV</t>
  </si>
  <si>
    <t>N6AS21212111</t>
  </si>
  <si>
    <t xml:space="preserve">AirMedic Plus MCS </t>
  </si>
  <si>
    <t xml:space="preserve">AA AirMedic + MCS </t>
  </si>
  <si>
    <t>N6AS22241M30</t>
  </si>
  <si>
    <t>400 CFM ~ 25lbs/ 3" - [Variable speeds] - 360° Air Intake</t>
  </si>
  <si>
    <t>AA AirMedic + D Exec</t>
  </si>
  <si>
    <t>N6AS22224110</t>
  </si>
  <si>
    <t>AA AirMedic + D Exec UV</t>
  </si>
  <si>
    <t>N6AS22224111</t>
  </si>
  <si>
    <t>AA AirMedic + D Vocarb</t>
  </si>
  <si>
    <t>N6AS22234110</t>
  </si>
  <si>
    <t>AA AirMedic + D Vocarb UV</t>
  </si>
  <si>
    <t>N6AS22234111</t>
  </si>
  <si>
    <t>AA AirMedic+ D MCS</t>
  </si>
  <si>
    <t>N6AS22244M30</t>
  </si>
  <si>
    <t>A5AW31233110</t>
  </si>
  <si>
    <t>A5AW31233111</t>
  </si>
  <si>
    <t>A6AW31233110</t>
  </si>
  <si>
    <t>A6AW31233111</t>
  </si>
  <si>
    <t>TC500-24</t>
  </si>
  <si>
    <t>16" x 12" x 4"</t>
  </si>
  <si>
    <t>bulk Exec</t>
  </si>
  <si>
    <t>4-AM000911</t>
  </si>
  <si>
    <t>bulk Vocarb</t>
  </si>
  <si>
    <t>4-AM000912</t>
  </si>
  <si>
    <t>bulk Double Vocarb lb</t>
  </si>
  <si>
    <t>bulk coconut</t>
  </si>
  <si>
    <t>4-AM000901</t>
  </si>
  <si>
    <t>Salon 5000</t>
  </si>
  <si>
    <t>400 CFM ~ 18lbs/ 2.5" - [3 speeds] (3" flexible source capture hose)</t>
  </si>
  <si>
    <t>AA Salon 5000 Vocarb</t>
  </si>
  <si>
    <t>50 + 5</t>
  </si>
  <si>
    <t xml:space="preserve">18" x 18" x 25" 18" x 18" x 25" </t>
  </si>
  <si>
    <t>AA Salon 5000 Vocarb UV</t>
  </si>
  <si>
    <t>Salon 6000</t>
  </si>
  <si>
    <t>AA Salon 6000 Vocarb</t>
  </si>
  <si>
    <t>AA Salon 6000 Vocarb UV</t>
  </si>
  <si>
    <t>TubO ( Oder Buster)</t>
  </si>
  <si>
    <t>Minimum purchase of 1 case ( 24 Pack)</t>
  </si>
  <si>
    <t>AA Tub O Carbon 24</t>
  </si>
  <si>
    <t>TC500</t>
  </si>
  <si>
    <t>Bulk Carbon</t>
  </si>
  <si>
    <t>Carbon Blened ( Small quantity orders: 1–22 lbs. = $50 surcharge / 23–44 lbs. = $20 surcharge)</t>
  </si>
  <si>
    <t>-</t>
  </si>
  <si>
    <t>350 CFM ~ 23lbs/ 2.5" [Variable speeds] -  360° Air Intake</t>
  </si>
  <si>
    <t>EL RAP 12 CC</t>
  </si>
  <si>
    <t>R1AS012CC</t>
  </si>
  <si>
    <t>EL RAP 12 CC UV</t>
  </si>
  <si>
    <t>R1ASA12CC-UV</t>
  </si>
  <si>
    <t>RAP 12 Carbon Filter</t>
  </si>
  <si>
    <t>R1FC1512</t>
  </si>
  <si>
    <t>RAP 12 Pre-Filter 6 pack</t>
  </si>
  <si>
    <t>R1FMP1235-6</t>
  </si>
  <si>
    <t>UV</t>
  </si>
  <si>
    <t>EL RAP 12 H</t>
  </si>
  <si>
    <t>R1ASA12H</t>
  </si>
  <si>
    <t>EL RAP 12 H UV</t>
  </si>
  <si>
    <t>R1ASA12H-UV</t>
  </si>
  <si>
    <t xml:space="preserve">RAP 12 HEPA Filter </t>
  </si>
  <si>
    <t>R1FH0411</t>
  </si>
  <si>
    <t>350 CFM ~ 30lbs/ 2.5" [Variable speeds] -  360° Air Intake</t>
  </si>
  <si>
    <t xml:space="preserve">EL RAP 204 H </t>
  </si>
  <si>
    <t>R4AS0204H</t>
  </si>
  <si>
    <t>EL RAP 204 H UV</t>
  </si>
  <si>
    <t>R4AS0204H-UV</t>
  </si>
  <si>
    <t>RAP 204 HEPA Filter</t>
  </si>
  <si>
    <t>R2FH0411</t>
  </si>
  <si>
    <t xml:space="preserve">RAP 204 Micro-HEPA Filter </t>
  </si>
  <si>
    <t xml:space="preserve">R4FMR2435-3 </t>
  </si>
  <si>
    <t>RAP 204 Pre-Filter 6- pack</t>
  </si>
  <si>
    <t>R4FMP024-6</t>
  </si>
  <si>
    <t xml:space="preserve">EL RAP 204 CC </t>
  </si>
  <si>
    <t>R4AS21222110</t>
  </si>
  <si>
    <t xml:space="preserve">EL RAP 204 CC UV </t>
  </si>
  <si>
    <t>R4AS204CC-UV</t>
  </si>
  <si>
    <t>RAP 204 Carbon Filter</t>
  </si>
  <si>
    <t>R4FC1524</t>
  </si>
  <si>
    <t>250-900 CFM ~ 60lbs/ 2.5" [Variable speeds] -  360° Air Intake</t>
  </si>
  <si>
    <t>EL RAP 24 H</t>
  </si>
  <si>
    <t>R6AS024H</t>
  </si>
  <si>
    <t>RAP 24 HEPA filter</t>
  </si>
  <si>
    <t>R2FH1411</t>
  </si>
  <si>
    <t xml:space="preserve">RAP 24 Micro-HEPA Filter </t>
  </si>
  <si>
    <t>R2FMR1258-6</t>
  </si>
  <si>
    <t>RAP 24 Pre-Filter 6 pack</t>
  </si>
  <si>
    <t>R2FMPF2468-6</t>
  </si>
  <si>
    <t xml:space="preserve">EL RAP 24 CC </t>
  </si>
  <si>
    <t>R6AS24CC</t>
  </si>
  <si>
    <t>RAP 24 Carbon Filter</t>
  </si>
  <si>
    <t>R2FC0512</t>
  </si>
  <si>
    <t>R2FMR1258 - 6</t>
  </si>
  <si>
    <t xml:space="preserve">EL RAP 24 CCH </t>
  </si>
  <si>
    <t>R6AS24CCH</t>
  </si>
  <si>
    <t>RAP 24 Pre-Filter</t>
  </si>
  <si>
    <t>250-1800 CFM ~ 120lbs/ 2.5" [Variable speeds] -  360° Air Intake</t>
  </si>
  <si>
    <t>EL RAP 48 H</t>
  </si>
  <si>
    <t>R7AS048H</t>
  </si>
  <si>
    <r>
      <t>RAP 48 HEPA Filter</t>
    </r>
    <r>
      <rPr>
        <i/>
        <sz val="11"/>
        <color theme="1" tint="0.499984740745262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  <scheme val="minor"/>
      </rPr>
      <t>(2 required)</t>
    </r>
  </si>
  <si>
    <t xml:space="preserve">RAP 48 Micro-HEPA Filter </t>
  </si>
  <si>
    <t>R2FMR2458 - 6</t>
  </si>
  <si>
    <t>RAP 48 Pre-Filter 6 pack</t>
  </si>
  <si>
    <t>R2FMPF2468-12</t>
  </si>
  <si>
    <t xml:space="preserve">EL RAP 48 CC </t>
  </si>
  <si>
    <t>R7AS048CC</t>
  </si>
  <si>
    <r>
      <t xml:space="preserve">RAP 48 Carbon Filter </t>
    </r>
    <r>
      <rPr>
        <i/>
        <sz val="11"/>
        <color theme="9"/>
        <rFont val="Calibri"/>
        <family val="2"/>
        <scheme val="minor"/>
      </rPr>
      <t>(4 required)</t>
    </r>
  </si>
  <si>
    <t xml:space="preserve">R2FC0512 </t>
  </si>
  <si>
    <t>R2FMR1258 - 12</t>
  </si>
  <si>
    <t xml:space="preserve">EL RAP 48 CCH </t>
  </si>
  <si>
    <t>R7AS048CCH</t>
  </si>
  <si>
    <t>R7AS048CCHD</t>
  </si>
  <si>
    <t xml:space="preserve">EL RSU 12 CC </t>
  </si>
  <si>
    <t>R1AS112CC</t>
  </si>
  <si>
    <t>RSU 12 Carbon Filter</t>
  </si>
  <si>
    <t>R1FC0512</t>
  </si>
  <si>
    <t>RSU 12 Micro-HEPA Filter</t>
  </si>
  <si>
    <t>R1FMR1153-3</t>
  </si>
  <si>
    <t>RSU 12 Pre-Filter 6 pack</t>
  </si>
  <si>
    <t>R1FMPF12-6</t>
  </si>
  <si>
    <t xml:space="preserve">EL RSU 12 CCH </t>
  </si>
  <si>
    <t>R1AS112CCH</t>
  </si>
  <si>
    <t>RSU 12 HEPA Filter</t>
  </si>
  <si>
    <t xml:space="preserve">EL RSU 12 CCHR </t>
  </si>
  <si>
    <t>R1ASR012CCH</t>
  </si>
  <si>
    <r>
      <rPr>
        <sz val="11"/>
        <color theme="1" tint="0.499984740745262"/>
        <rFont val="Calibri"/>
        <family val="2"/>
      </rPr>
      <t>RSU 12 CCHR Insert Assembly Kit</t>
    </r>
    <r>
      <rPr>
        <sz val="11"/>
        <color theme="1"/>
        <rFont val="Calibri"/>
        <family val="2"/>
      </rPr>
      <t xml:space="preserve"> </t>
    </r>
    <r>
      <rPr>
        <i/>
        <sz val="11"/>
        <color theme="9"/>
        <rFont val="Calibri"/>
        <family val="2"/>
      </rPr>
      <t>[Comes with Isert A,B]</t>
    </r>
  </si>
  <si>
    <t>R1FMPW12</t>
  </si>
  <si>
    <r>
      <rPr>
        <sz val="11"/>
        <color theme="1" tint="0.499984740745262"/>
        <rFont val="Calibri"/>
        <family val="2"/>
        <scheme val="minor"/>
      </rPr>
      <t xml:space="preserve">RSU 12 CCHR Insert 30 Ppi </t>
    </r>
    <r>
      <rPr>
        <i/>
        <sz val="11"/>
        <color theme="9"/>
        <rFont val="Calibri"/>
        <family val="2"/>
      </rPr>
      <t>[Insert A]</t>
    </r>
  </si>
  <si>
    <t>R1FMP1120-6</t>
  </si>
  <si>
    <r>
      <rPr>
        <sz val="11"/>
        <color theme="1" tint="0.499984740745262"/>
        <rFont val="Calibri"/>
        <family val="2"/>
        <scheme val="minor"/>
      </rPr>
      <t xml:space="preserve">RSU 12 CCHR Insert 0.3 Micron </t>
    </r>
    <r>
      <rPr>
        <i/>
        <sz val="11"/>
        <color theme="9"/>
        <rFont val="Calibri"/>
        <family val="2"/>
      </rPr>
      <t>[Insert B]</t>
    </r>
  </si>
  <si>
    <t>R1FMR1120-6</t>
  </si>
  <si>
    <r>
      <t xml:space="preserve">RSU 12 Duct Kit Number (4'') </t>
    </r>
    <r>
      <rPr>
        <i/>
        <sz val="11"/>
        <color theme="9"/>
        <rFont val="Calibri"/>
        <family val="2"/>
      </rPr>
      <t xml:space="preserve">[Optional] </t>
    </r>
  </si>
  <si>
    <t>R2ASDK0046</t>
  </si>
  <si>
    <r>
      <t xml:space="preserve">RSU 12 Duct Kit Number (6'') </t>
    </r>
    <r>
      <rPr>
        <i/>
        <sz val="11"/>
        <color theme="9"/>
        <rFont val="Calibri"/>
        <family val="2"/>
      </rPr>
      <t xml:space="preserve">[Optional] </t>
    </r>
  </si>
  <si>
    <t>R1ASDK0066</t>
  </si>
  <si>
    <t xml:space="preserve">EL RSU 12 CCR </t>
  </si>
  <si>
    <t>R1ASR012CC</t>
  </si>
  <si>
    <r>
      <rPr>
        <sz val="11"/>
        <color theme="1" tint="0.499984740745262"/>
        <rFont val="Calibri"/>
        <family val="2"/>
      </rPr>
      <t>RSU 12 CCR Insert Assembly Kit</t>
    </r>
    <r>
      <rPr>
        <sz val="11"/>
        <color theme="1"/>
        <rFont val="Calibri"/>
        <family val="2"/>
      </rPr>
      <t xml:space="preserve"> </t>
    </r>
    <r>
      <rPr>
        <i/>
        <sz val="11"/>
        <color theme="9"/>
        <rFont val="Calibri"/>
        <family val="2"/>
      </rPr>
      <t>[Comes with Isert A,B]</t>
    </r>
  </si>
  <si>
    <t>R1FMPW1237</t>
  </si>
  <si>
    <r>
      <rPr>
        <sz val="11"/>
        <color theme="1" tint="0.499984740745262"/>
        <rFont val="Calibri"/>
        <family val="2"/>
        <scheme val="minor"/>
      </rPr>
      <t xml:space="preserve">RSU 12 CCR Insert 30 Ppi </t>
    </r>
    <r>
      <rPr>
        <i/>
        <sz val="11"/>
        <color theme="9"/>
        <rFont val="Calibri"/>
        <family val="2"/>
      </rPr>
      <t>[Insert A]</t>
    </r>
  </si>
  <si>
    <t>R1FMP1237-6</t>
  </si>
  <si>
    <r>
      <rPr>
        <sz val="11"/>
        <color theme="1" tint="0.499984740745262"/>
        <rFont val="Calibri"/>
        <family val="2"/>
        <scheme val="minor"/>
      </rPr>
      <t xml:space="preserve">RSU 12 CCR Insert 0.3 Micron </t>
    </r>
    <r>
      <rPr>
        <i/>
        <sz val="11"/>
        <color theme="9"/>
        <rFont val="Calibri"/>
        <family val="2"/>
      </rPr>
      <t>[Insert B]</t>
    </r>
  </si>
  <si>
    <t>R1FMR1237-6</t>
  </si>
  <si>
    <t>300 CFM ~ 50lbs/ 2.5" [Variable speeds] -  360° Air Intake</t>
  </si>
  <si>
    <t xml:space="preserve">EL RSU 12X24 CC </t>
  </si>
  <si>
    <t>R1AS024CC</t>
  </si>
  <si>
    <t>RSU 12x24 Carbon Filter</t>
  </si>
  <si>
    <t>R1FC0524</t>
  </si>
  <si>
    <t>RSU 12x24 Micro-HEPA Filter</t>
  </si>
  <si>
    <t>R1FMR2453-3</t>
  </si>
  <si>
    <t>RSU 12x24 Pre-Filter 6 pack</t>
  </si>
  <si>
    <t>R1FMPF1224-6</t>
  </si>
  <si>
    <t>EL RSU 12X24 CCH</t>
  </si>
  <si>
    <t>R1AS024CCH</t>
  </si>
  <si>
    <t>RSU 12x24 HEPA Filter</t>
  </si>
  <si>
    <t xml:space="preserve">EL RSU 12X24 CCHR </t>
  </si>
  <si>
    <t>R1ASR024CCH</t>
  </si>
  <si>
    <r>
      <t xml:space="preserve">RSU 12x24 CCHR Insert Assembly Kit </t>
    </r>
    <r>
      <rPr>
        <i/>
        <sz val="11"/>
        <color rgb="FFFF0000"/>
        <rFont val="Calibri"/>
        <family val="2"/>
      </rPr>
      <t>[Comes with Isert A,B]</t>
    </r>
  </si>
  <si>
    <r>
      <rPr>
        <sz val="11"/>
        <color rgb="FFFF0000"/>
        <rFont val="Calibri"/>
        <family val="2"/>
        <scheme val="minor"/>
      </rPr>
      <t xml:space="preserve">RSU 12x24 CCHR Insert 30 Ppi </t>
    </r>
    <r>
      <rPr>
        <i/>
        <sz val="11"/>
        <color rgb="FFFF0000"/>
        <rFont val="Calibri"/>
        <family val="2"/>
      </rPr>
      <t>[Insert A]</t>
    </r>
  </si>
  <si>
    <r>
      <rPr>
        <sz val="11"/>
        <color rgb="FFFF0000"/>
        <rFont val="Calibri"/>
        <family val="2"/>
        <scheme val="minor"/>
      </rPr>
      <t xml:space="preserve">RSU 12x24 CCHR Insert 0.3 Micron </t>
    </r>
    <r>
      <rPr>
        <i/>
        <sz val="11"/>
        <color rgb="FFFF0000"/>
        <rFont val="Calibri"/>
        <family val="2"/>
      </rPr>
      <t>[Insert B]</t>
    </r>
  </si>
  <si>
    <t xml:space="preserve">EL RSU 12X24 CCR </t>
  </si>
  <si>
    <t>R1ASR024CC</t>
  </si>
  <si>
    <r>
      <t xml:space="preserve">RSU 12x24 CCHR Insert Assembly Kit </t>
    </r>
    <r>
      <rPr>
        <i/>
        <sz val="11"/>
        <color theme="9"/>
        <rFont val="Calibri"/>
        <family val="2"/>
      </rPr>
      <t>[Comes with Isert A,B]</t>
    </r>
  </si>
  <si>
    <t>R1FMPW2437</t>
  </si>
  <si>
    <r>
      <t>RSU 12x24 CCHR Insert 30 Ppi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[Insert A]</t>
    </r>
  </si>
  <si>
    <t>R1FMP2437-6</t>
  </si>
  <si>
    <r>
      <t xml:space="preserve">RSU 12x24 CCHR Insert 0.3 Micron </t>
    </r>
    <r>
      <rPr>
        <i/>
        <sz val="11"/>
        <color theme="9"/>
        <rFont val="Calibri"/>
        <family val="2"/>
      </rPr>
      <t>[Insert B]</t>
    </r>
  </si>
  <si>
    <t>R1FMR2437-6</t>
  </si>
  <si>
    <t>200-450 CFM ~ 30lbs/ 2.5" [Variable speeds] -  360° Air Intake</t>
  </si>
  <si>
    <t xml:space="preserve">EL RSU 20 CC </t>
  </si>
  <si>
    <t>R2AS020CC0</t>
  </si>
  <si>
    <t>RSU 20 Carbon Filter</t>
  </si>
  <si>
    <t>R3FC0520</t>
  </si>
  <si>
    <t>RSU 20 Micro-HEPA Filter</t>
  </si>
  <si>
    <t>R3FMR2053-3</t>
  </si>
  <si>
    <t>RSU 20 Pre-Filter 6 pack</t>
  </si>
  <si>
    <t>R3FMPF2056-6</t>
  </si>
  <si>
    <t xml:space="preserve">EL RSU 20 CCH </t>
  </si>
  <si>
    <t>R3AS020CCH</t>
  </si>
  <si>
    <t>RSU 20 HEPA Filter</t>
  </si>
  <si>
    <t>R3FH0411</t>
  </si>
  <si>
    <t xml:space="preserve">EL RSU 20 CCHR </t>
  </si>
  <si>
    <t>R3ASR020CCH</t>
  </si>
  <si>
    <r>
      <t xml:space="preserve">RSU 20 CCHR Insert Assembly Kit </t>
    </r>
    <r>
      <rPr>
        <i/>
        <sz val="11"/>
        <color theme="9"/>
        <rFont val="Calibri"/>
        <family val="2"/>
      </rPr>
      <t>[Comes with Isert A,B]</t>
    </r>
  </si>
  <si>
    <t>R3FMPW20</t>
  </si>
  <si>
    <r>
      <t>RSU 20 CCHR Insert 30 Ppi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[Insert A]</t>
    </r>
  </si>
  <si>
    <t>R3FMP2020-6</t>
  </si>
  <si>
    <r>
      <t xml:space="preserve">RSU 20 CCHR Insert 0.3 Micron </t>
    </r>
    <r>
      <rPr>
        <i/>
        <sz val="11"/>
        <color theme="9"/>
        <rFont val="Calibri"/>
        <family val="2"/>
      </rPr>
      <t>[Insert B]</t>
    </r>
  </si>
  <si>
    <t>R3FMR2020-6</t>
  </si>
  <si>
    <r>
      <t xml:space="preserve">RSU 20 Duct Kit Number (4'') </t>
    </r>
    <r>
      <rPr>
        <i/>
        <sz val="11"/>
        <color theme="9"/>
        <rFont val="Calibri"/>
        <family val="2"/>
      </rPr>
      <t xml:space="preserve">[Optional] </t>
    </r>
  </si>
  <si>
    <t>R2ASDK0048</t>
  </si>
  <si>
    <r>
      <t xml:space="preserve">RSU 20 Duct Kit Number (6'') </t>
    </r>
    <r>
      <rPr>
        <i/>
        <sz val="11"/>
        <color theme="9"/>
        <rFont val="Calibri"/>
        <family val="2"/>
      </rPr>
      <t xml:space="preserve">[Optional] </t>
    </r>
  </si>
  <si>
    <t>R1ASDK0068</t>
  </si>
  <si>
    <t xml:space="preserve">EL RSU 20 CCR </t>
  </si>
  <si>
    <t>R3ASR020CC</t>
  </si>
  <si>
    <t>R3FMPW2037</t>
  </si>
  <si>
    <t xml:space="preserve">R3FMP2037-6 </t>
  </si>
  <si>
    <t>R3FMR2037-6</t>
  </si>
  <si>
    <t>EL RSU 24 H</t>
  </si>
  <si>
    <t>R2AS024H</t>
  </si>
  <si>
    <t>RSU 24 Micro-HEPA Filter</t>
  </si>
  <si>
    <t>RSU 24 Pre-Filter 6 pack</t>
  </si>
  <si>
    <t>R2FMPF2562-6</t>
  </si>
  <si>
    <t xml:space="preserve">EL RSU 24 CC </t>
  </si>
  <si>
    <t>R2AS024CC</t>
  </si>
  <si>
    <r>
      <t xml:space="preserve">RSU 24 Carbon Filter </t>
    </r>
    <r>
      <rPr>
        <i/>
        <sz val="11"/>
        <color rgb="FFC00000"/>
        <rFont val="Calibri"/>
        <family val="2"/>
        <scheme val="minor"/>
      </rPr>
      <t>[2 required]</t>
    </r>
  </si>
  <si>
    <t>EL RSU 24 CCH</t>
  </si>
  <si>
    <t>R2AS024CCH</t>
  </si>
  <si>
    <t xml:space="preserve">EL RSU 24 CCHR           </t>
  </si>
  <si>
    <t>R2ASR024CCH</t>
  </si>
  <si>
    <r>
      <t xml:space="preserve">RSU 24 CCHR Insert Assembly Kit </t>
    </r>
    <r>
      <rPr>
        <i/>
        <sz val="11"/>
        <color theme="9"/>
        <rFont val="Calibri"/>
        <family val="2"/>
      </rPr>
      <t>[Comes with Isert A,B]</t>
    </r>
  </si>
  <si>
    <r>
      <t>RSU 24 CCHR Insert 30 Ppi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[Insert A]</t>
    </r>
  </si>
  <si>
    <r>
      <t xml:space="preserve">RSU 24 CCHR Insert 0.3 Micron </t>
    </r>
    <r>
      <rPr>
        <i/>
        <sz val="11"/>
        <color theme="9"/>
        <rFont val="Calibri"/>
        <family val="2"/>
      </rPr>
      <t>[Insert B]</t>
    </r>
  </si>
  <si>
    <t xml:space="preserve">EL RSU 24 CCR </t>
  </si>
  <si>
    <t>R2ASR024CC</t>
  </si>
  <si>
    <t>R2FMPW2437</t>
  </si>
  <si>
    <t>R2FMP2437-6</t>
  </si>
  <si>
    <t>R2FMR2437-6</t>
  </si>
  <si>
    <t>500-1800 CFM ~ 120lbs/ 2.5" [Variable speeds] -  360° Air Intake</t>
  </si>
  <si>
    <t>EL RSU 48 H</t>
  </si>
  <si>
    <t>R2AS048H</t>
  </si>
  <si>
    <t>RSU 48 Micro-HEPA Filter</t>
  </si>
  <si>
    <t>R2FMR1258-12</t>
  </si>
  <si>
    <t>RSU 48 Pre-Filter 12 pack</t>
  </si>
  <si>
    <t>R2FMPF2562-12</t>
  </si>
  <si>
    <t xml:space="preserve">EL RSU 48 CC </t>
  </si>
  <si>
    <t>R2AS048CC</t>
  </si>
  <si>
    <r>
      <t xml:space="preserve">RSU 48 Carbon Filter </t>
    </r>
    <r>
      <rPr>
        <i/>
        <sz val="11"/>
        <color rgb="FFC00000"/>
        <rFont val="Calibri"/>
        <family val="2"/>
        <scheme val="minor"/>
      </rPr>
      <t>[4 required]</t>
    </r>
  </si>
  <si>
    <t xml:space="preserve">EL RSU 48 CCH </t>
  </si>
  <si>
    <t>R2AS048CCH</t>
  </si>
  <si>
    <r>
      <t>RSU 48 Carbon Filter</t>
    </r>
    <r>
      <rPr>
        <sz val="11"/>
        <color rgb="FFC00000"/>
        <rFont val="Calibri"/>
        <family val="2"/>
        <scheme val="minor"/>
      </rPr>
      <t xml:space="preserve"> </t>
    </r>
    <r>
      <rPr>
        <i/>
        <sz val="11"/>
        <color rgb="FFC00000"/>
        <rFont val="Calibri"/>
        <family val="2"/>
        <scheme val="minor"/>
      </rPr>
      <t>[4 required]</t>
    </r>
  </si>
  <si>
    <t xml:space="preserve">EL RSU 48 CCHR           </t>
  </si>
  <si>
    <t>R2ASR048CCH</t>
  </si>
  <si>
    <r>
      <t xml:space="preserve">RSU 48 CCHR Insert Assembly Kit </t>
    </r>
    <r>
      <rPr>
        <sz val="11"/>
        <color rgb="FFC00000"/>
        <rFont val="Calibri"/>
        <family val="2"/>
        <scheme val="minor"/>
      </rPr>
      <t>[2 required]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[Comes with Isert A,B]</t>
    </r>
  </si>
  <si>
    <r>
      <t>RSU 48 CCHR Insert 30 Ppi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[Insert A]</t>
    </r>
  </si>
  <si>
    <r>
      <t xml:space="preserve">RSU 48 CCHR Insert 0.3 Micron </t>
    </r>
    <r>
      <rPr>
        <i/>
        <sz val="11"/>
        <color theme="9"/>
        <rFont val="Calibri"/>
        <family val="2"/>
      </rPr>
      <t>[Insert B]</t>
    </r>
  </si>
  <si>
    <t xml:space="preserve">EL RSU 48 CCR </t>
  </si>
  <si>
    <t>R2ASR048CC</t>
  </si>
  <si>
    <r>
      <t xml:space="preserve">RSU 48 CCHR Insert Assembly Kit </t>
    </r>
    <r>
      <rPr>
        <i/>
        <sz val="11"/>
        <color rgb="FFC00000"/>
        <rFont val="Calibri"/>
        <family val="2"/>
        <scheme val="minor"/>
      </rPr>
      <t>[2 required]</t>
    </r>
    <r>
      <rPr>
        <sz val="11"/>
        <color rgb="FFC00000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</rPr>
      <t>[Comes with Isert A,B]</t>
    </r>
  </si>
  <si>
    <r>
      <t>RSU 48 CCHR Insert 30 Ppi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rgb="FFC00000"/>
        <rFont val="Calibri"/>
        <family val="2"/>
        <scheme val="minor"/>
      </rPr>
      <t>[2 required]</t>
    </r>
    <r>
      <rPr>
        <i/>
        <sz val="11"/>
        <color theme="9"/>
        <rFont val="Calibri"/>
        <family val="2"/>
      </rPr>
      <t>[Insert A]</t>
    </r>
  </si>
  <si>
    <r>
      <t xml:space="preserve">RSU 48 CCHR Insert 0.3 Micron </t>
    </r>
    <r>
      <rPr>
        <i/>
        <sz val="11"/>
        <color rgb="FFC00000"/>
        <rFont val="Calibri"/>
        <family val="2"/>
        <scheme val="minor"/>
      </rPr>
      <t>[2 required]</t>
    </r>
    <r>
      <rPr>
        <i/>
        <sz val="11"/>
        <color theme="9"/>
        <rFont val="Calibri"/>
        <family val="2"/>
      </rPr>
      <t>[Insert B]</t>
    </r>
  </si>
  <si>
    <t>AirRhino Series [Horizontal]</t>
  </si>
  <si>
    <t>1000 CFM ~ 100lbs/ 12" [Variable speeds] -  Wheels or Chain Kit  / 12" inlet flange</t>
  </si>
  <si>
    <t>EL AR 2000 VS HEPA</t>
  </si>
  <si>
    <t>AWAS7103C560</t>
  </si>
  <si>
    <t>EL AR 2000 VS Carbon</t>
  </si>
  <si>
    <t>AWAS7103F760</t>
  </si>
  <si>
    <t xml:space="preserve">EL AR 2000 VS Bag </t>
  </si>
  <si>
    <t>AWAS2000BF</t>
  </si>
  <si>
    <t>AWAS8123C560</t>
  </si>
  <si>
    <t xml:space="preserve">AR Carbon Filter 2” </t>
  </si>
  <si>
    <t>AWFC0314</t>
  </si>
  <si>
    <t>AR HEPA Filter Wood Frame 12"</t>
  </si>
  <si>
    <t>AWFH0411</t>
  </si>
  <si>
    <t>AWFP2424</t>
  </si>
  <si>
    <t>AR Wire Frame Pre-Filter (8 PACK)</t>
  </si>
  <si>
    <t>AWDD2424</t>
  </si>
  <si>
    <t>UV 10 watts</t>
  </si>
  <si>
    <t xml:space="preserve">UV 20 watts </t>
  </si>
  <si>
    <t>A6EL9016</t>
  </si>
  <si>
    <t>AWFC0311</t>
  </si>
  <si>
    <t>AWFC0312</t>
  </si>
  <si>
    <t>AWFH0415</t>
  </si>
  <si>
    <t>AWFH0420</t>
  </si>
  <si>
    <t>AirRhino Series [Vertical] 24 x 24</t>
  </si>
  <si>
    <t>AWAS7103C562</t>
  </si>
  <si>
    <t>EL AR Upright Carbon</t>
  </si>
  <si>
    <t>AWAS2424VSC</t>
  </si>
  <si>
    <t>EL AR Upright Bag</t>
  </si>
  <si>
    <t>AWAS2424VSB</t>
  </si>
  <si>
    <t>AirRhino Series [Vertical] 18 x 24</t>
  </si>
  <si>
    <t>AWAS1824HVSP</t>
  </si>
  <si>
    <t>AWAS1824C1VS</t>
  </si>
  <si>
    <t>AA 6000 AH Exec UV</t>
  </si>
  <si>
    <t>AirRhino 2000 VS BAG</t>
  </si>
  <si>
    <t>AR Exec Carbon Filter 12”</t>
  </si>
  <si>
    <t>AR Vocarb Carbon Filter 12”</t>
  </si>
  <si>
    <t xml:space="preserve">AR Bakery Flour Dust Pre-Filter </t>
  </si>
  <si>
    <t>UV 10W</t>
  </si>
  <si>
    <t>UV 5W</t>
  </si>
  <si>
    <t>AA Gasket</t>
  </si>
  <si>
    <t>AR Bag 60% Filter</t>
  </si>
  <si>
    <t>AR Bag 80% Filter</t>
  </si>
  <si>
    <t>AWFD2424-8</t>
  </si>
  <si>
    <t>1000 CFM [Variable speeds] -  Wheels or Chain Kit  / 12" inlet flange</t>
  </si>
  <si>
    <t xml:space="preserve">AirRhino 2000 VS Carbon ~ 100lbs/ 12" </t>
  </si>
  <si>
    <t>AirRhino 2000 VS HEPA 12"</t>
  </si>
  <si>
    <t>EL AR 2000 VS HEPA 220 VOLT</t>
  </si>
  <si>
    <t>EL AR Upright HEPA</t>
  </si>
  <si>
    <t>AirRhino Upright HEPA 12"</t>
  </si>
  <si>
    <t xml:space="preserve">AirRhino Upright Carbon ~ 100lbs/ 12" </t>
  </si>
  <si>
    <t>AirRhino Upright Bag</t>
  </si>
  <si>
    <t>EL AR Upright 18x24 HEPA</t>
  </si>
  <si>
    <t>EL AR Upright 18x24 Carbon</t>
  </si>
  <si>
    <t>AirRhino Upright 18x24  HEPA 12"</t>
  </si>
  <si>
    <t xml:space="preserve">AirRhino Upright 18x24 Carbon ~ 100lbs/ 12" </t>
  </si>
  <si>
    <t>I-6500 B 80</t>
  </si>
  <si>
    <t>AIBS7123B010</t>
  </si>
  <si>
    <t>AIBS71200510</t>
  </si>
  <si>
    <t>I-6500 A 80</t>
  </si>
  <si>
    <t>AIAS7123B510</t>
  </si>
  <si>
    <t>I-6500 A 160</t>
  </si>
  <si>
    <t>AIAS7123G710</t>
  </si>
  <si>
    <t>AIAS6500XL</t>
  </si>
  <si>
    <t>AIAS6500L6</t>
  </si>
  <si>
    <t>AIAS6500L12</t>
  </si>
  <si>
    <t>AIAS6510XL</t>
  </si>
  <si>
    <t>I-6500 Gel/HO</t>
  </si>
  <si>
    <t>AIAS71200510</t>
  </si>
  <si>
    <t>AIAS1100CCEP</t>
  </si>
  <si>
    <t>EL i6500 A 160</t>
  </si>
  <si>
    <t>EL i6500 A 80</t>
  </si>
  <si>
    <r>
      <t xml:space="preserve">I-6500 </t>
    </r>
    <r>
      <rPr>
        <b/>
        <sz val="11"/>
        <color theme="0"/>
        <rFont val="Calibri"/>
        <family val="2"/>
      </rPr>
      <t>B</t>
    </r>
  </si>
  <si>
    <r>
      <t>I-6500</t>
    </r>
    <r>
      <rPr>
        <b/>
        <sz val="11"/>
        <color theme="0"/>
        <rFont val="Calibri"/>
        <family val="2"/>
      </rPr>
      <t xml:space="preserve"> A</t>
    </r>
  </si>
  <si>
    <t>65FC0311</t>
  </si>
  <si>
    <t>65FH0413-4</t>
  </si>
  <si>
    <t>i6500 Pre-filter 4 pack (2")</t>
  </si>
  <si>
    <t>i6500 Pre-filter 8 pack (2")</t>
  </si>
  <si>
    <t>65FH0413-8</t>
  </si>
  <si>
    <t>65FH0417-6</t>
  </si>
  <si>
    <t>65FH0417-12</t>
  </si>
  <si>
    <r>
      <t xml:space="preserve">i6500 tar-Trap 12 pack ( 2")  </t>
    </r>
    <r>
      <rPr>
        <i/>
        <sz val="11"/>
        <color theme="9"/>
        <rFont val="Calibri"/>
        <family val="2"/>
        <scheme val="minor"/>
      </rPr>
      <t>[Smoke option pre-filter]</t>
    </r>
  </si>
  <si>
    <r>
      <t xml:space="preserve">i6500 tar-Trap 6 pack ( 2") </t>
    </r>
    <r>
      <rPr>
        <sz val="11"/>
        <color theme="9"/>
        <rFont val="Calibri"/>
        <family val="2"/>
        <scheme val="minor"/>
      </rPr>
      <t xml:space="preserve"> </t>
    </r>
    <r>
      <rPr>
        <i/>
        <sz val="11"/>
        <color theme="9"/>
        <rFont val="Calibri"/>
        <family val="2"/>
        <scheme val="minor"/>
      </rPr>
      <t>[Smoke option pre-filter]</t>
    </r>
  </si>
  <si>
    <r>
      <t xml:space="preserve">EL AR 4000 VS HEPA </t>
    </r>
    <r>
      <rPr>
        <i/>
        <sz val="11"/>
        <color theme="9"/>
        <rFont val="Calibri"/>
        <family val="2"/>
      </rPr>
      <t>[Biger motor]</t>
    </r>
  </si>
  <si>
    <t>I-6500 B Hepa only</t>
  </si>
  <si>
    <t xml:space="preserve">i6500 Exec Carbon </t>
  </si>
  <si>
    <t>65FH0411</t>
  </si>
  <si>
    <t>65FH0410</t>
  </si>
  <si>
    <t>i6500 HEPA Wood 12"</t>
  </si>
  <si>
    <t>i6500 HEPA Metal 12"</t>
  </si>
  <si>
    <t xml:space="preserve">i6500 Vocarb Carbon </t>
  </si>
  <si>
    <t>65FC0312</t>
  </si>
  <si>
    <r>
      <t xml:space="preserve">i6500 Exec Carbon (12") </t>
    </r>
    <r>
      <rPr>
        <i/>
        <sz val="11"/>
        <color rgb="FFC00000"/>
        <rFont val="Calibri"/>
        <family val="2"/>
        <scheme val="minor"/>
      </rPr>
      <t>[2 required]</t>
    </r>
  </si>
  <si>
    <r>
      <t xml:space="preserve">i6500 Vocarb Carbon (12") </t>
    </r>
    <r>
      <rPr>
        <i/>
        <sz val="11"/>
        <color rgb="FFC00000"/>
        <rFont val="Calibri"/>
        <family val="2"/>
        <scheme val="minor"/>
      </rPr>
      <t>[2 required]</t>
    </r>
  </si>
  <si>
    <t>65FH0415</t>
  </si>
  <si>
    <t>i6500 B Hepa Filter ( 95%)</t>
  </si>
  <si>
    <t>A6ASR1200310</t>
  </si>
  <si>
    <t>A6ASR1223110</t>
  </si>
  <si>
    <t>A6ASR1224110</t>
  </si>
  <si>
    <t>A6ASR1226110</t>
  </si>
  <si>
    <t>Air Marshal</t>
  </si>
  <si>
    <t>A6FH0430</t>
  </si>
  <si>
    <t>Air Marshal 1000 HEPA filter</t>
  </si>
  <si>
    <t>Air Marshal 1000 HEPA only</t>
  </si>
  <si>
    <t>Air Marshal 2000 ~ 24 lbs</t>
  </si>
  <si>
    <t>Air Marshal 3000 ~ 28 lbs</t>
  </si>
  <si>
    <t>Air Marshal 4000 ~ 36 lbs</t>
  </si>
  <si>
    <t>CMHD8735</t>
  </si>
  <si>
    <t>CMHD8736</t>
  </si>
  <si>
    <t>65HD8614</t>
  </si>
  <si>
    <t>Air Marshal yellow Vinyl Hose 15’ with Cuff</t>
  </si>
  <si>
    <t>Air Marshal yellow Vinyl Hose 25’ with Cuff</t>
  </si>
  <si>
    <t>Air Marshal yellow Vinyl Hose 25’ with Cuff &amp; Bag</t>
  </si>
  <si>
    <t>CMHD8737</t>
  </si>
  <si>
    <t>Air Marshal mylar 25’ Hose</t>
  </si>
  <si>
    <t>Hose Options</t>
  </si>
  <si>
    <t>FUME Extractors</t>
  </si>
  <si>
    <t>A9AS00019175</t>
  </si>
  <si>
    <t>AIAS0750W</t>
  </si>
  <si>
    <t>AIAS0950W</t>
  </si>
  <si>
    <t xml:space="preserve">EL Fume Extractor LD 450 </t>
  </si>
  <si>
    <t xml:space="preserve">EL Fume Extractor HD 950 </t>
  </si>
  <si>
    <t xml:space="preserve">EL Fume Extractor MB 750 </t>
  </si>
  <si>
    <t>A1COM001</t>
  </si>
  <si>
    <t>Mold Away etc (GnPk) 22 oz</t>
  </si>
  <si>
    <t>A1COM002</t>
  </si>
  <si>
    <t>Mold Away GAL (GnPk)</t>
  </si>
  <si>
    <t>750-1000 CFM ~ 160lbs or 80lbs with Hepa filter</t>
  </si>
  <si>
    <t xml:space="preserve">750-1000 CFM ~ 80lbs </t>
  </si>
  <si>
    <t>65FH0416</t>
  </si>
  <si>
    <t>i6500 Gel Hepa Filter Wood</t>
  </si>
  <si>
    <t>i6500 Gel Hepa Filter Metal</t>
  </si>
  <si>
    <t>65FH1416</t>
  </si>
  <si>
    <t xml:space="preserve">750-1000 CFM ~  HEPA only </t>
  </si>
  <si>
    <t xml:space="preserve">250 CFM [Variable speeds] </t>
  </si>
  <si>
    <t>12CCH</t>
  </si>
  <si>
    <t>12CCHR</t>
  </si>
  <si>
    <t>12CCR</t>
  </si>
  <si>
    <t>12CC</t>
  </si>
  <si>
    <t>12X24CC</t>
  </si>
  <si>
    <t>12X24CCH</t>
  </si>
  <si>
    <t>12X24CCHR</t>
  </si>
  <si>
    <t>12X24CCR</t>
  </si>
  <si>
    <t>20CC</t>
  </si>
  <si>
    <t>20CCH</t>
  </si>
  <si>
    <t>20CCHR</t>
  </si>
  <si>
    <t>20CCR</t>
  </si>
  <si>
    <t>24H</t>
  </si>
  <si>
    <t>24CC</t>
  </si>
  <si>
    <t>24CCH</t>
  </si>
  <si>
    <t>24CCHR</t>
  </si>
  <si>
    <t>24CCR</t>
  </si>
  <si>
    <t>48H</t>
  </si>
  <si>
    <t>48CC</t>
  </si>
  <si>
    <t>48CCH</t>
  </si>
  <si>
    <t>48CCHR</t>
  </si>
  <si>
    <t>48CCR</t>
  </si>
  <si>
    <t>12H</t>
  </si>
  <si>
    <t>204H</t>
  </si>
  <si>
    <t>204CC</t>
  </si>
  <si>
    <t>48CCH / 48CCHD</t>
  </si>
  <si>
    <t>LD 450 ~ 40 CFM 250</t>
  </si>
  <si>
    <t>CMFC2311</t>
  </si>
  <si>
    <t>LD450 Exec</t>
  </si>
  <si>
    <t>LD450 Vocarb</t>
  </si>
  <si>
    <t>CMFC2312</t>
  </si>
  <si>
    <t>LD450 HEPA</t>
  </si>
  <si>
    <t>CMFH0411</t>
  </si>
  <si>
    <t>AR Pre-Filter 8 Pack</t>
  </si>
  <si>
    <t>AR Wire Frame Pre-Filter 8 Pack</t>
  </si>
  <si>
    <t>LD450 Prefilter 6 pack</t>
  </si>
  <si>
    <t>LD450 Prefilter 12 pack</t>
  </si>
  <si>
    <t>CMFH1412-6</t>
  </si>
  <si>
    <t>CMFH1412-12</t>
  </si>
  <si>
    <t>LD450 Tar-Trap filter 12 pack</t>
  </si>
  <si>
    <t>LD450 Tar-Trap filter 6 pack</t>
  </si>
  <si>
    <t>CMFH0417-6</t>
  </si>
  <si>
    <t>CMFH0417-12</t>
  </si>
  <si>
    <t xml:space="preserve">LD450 Spark Arrestor </t>
  </si>
  <si>
    <t>CMFC1416</t>
  </si>
  <si>
    <t>CMHD8732</t>
  </si>
  <si>
    <t>CMHD8704</t>
  </si>
  <si>
    <t>4" Flex Arm</t>
  </si>
  <si>
    <t>6" Aluminum Hose</t>
  </si>
  <si>
    <t>MD 750~ 80 CFM 950</t>
  </si>
  <si>
    <t xml:space="preserve">Source capture/ welding </t>
  </si>
  <si>
    <t>MD750 Hepa Filter (6" )</t>
  </si>
  <si>
    <t>65FH0412</t>
  </si>
  <si>
    <t>65FP1416</t>
  </si>
  <si>
    <t>MD 950~ 80 CFM 950</t>
  </si>
  <si>
    <t>MD750/950 Spark Arrestor</t>
  </si>
  <si>
    <t>RSU 24/48 HEPA Filter</t>
  </si>
  <si>
    <r>
      <t>RSU 24/48 HEPA Filter</t>
    </r>
    <r>
      <rPr>
        <i/>
        <sz val="11"/>
        <color rgb="FFC00000"/>
        <rFont val="Calibri"/>
        <family val="2"/>
        <scheme val="minor"/>
      </rPr>
      <t xml:space="preserve"> [2 required]</t>
    </r>
  </si>
  <si>
    <r>
      <t xml:space="preserve">RSU 24/48 HEPA Filter </t>
    </r>
    <r>
      <rPr>
        <i/>
        <sz val="11"/>
        <color rgb="FFC00000"/>
        <rFont val="Calibri"/>
        <family val="2"/>
        <scheme val="minor"/>
      </rPr>
      <t xml:space="preserve"> [2 required]</t>
    </r>
  </si>
  <si>
    <r>
      <t xml:space="preserve">RAP 48 Plenum </t>
    </r>
    <r>
      <rPr>
        <i/>
        <sz val="11"/>
        <color theme="9"/>
        <rFont val="Calibri"/>
        <family val="2"/>
        <scheme val="minor"/>
      </rPr>
      <t>( wall moount for ductwork)</t>
    </r>
  </si>
  <si>
    <r>
      <t xml:space="preserve">EL RAP 48 CCHD ORBO </t>
    </r>
    <r>
      <rPr>
        <i/>
        <sz val="11"/>
        <color theme="9"/>
        <rFont val="Calibri"/>
        <family val="2"/>
      </rPr>
      <t>( plenum is optinal)</t>
    </r>
  </si>
  <si>
    <t>Mold Away</t>
  </si>
  <si>
    <t>For Mold</t>
  </si>
  <si>
    <t>logo</t>
  </si>
  <si>
    <t>Pricelist</t>
  </si>
  <si>
    <t>Date:</t>
  </si>
  <si>
    <t>R7AS0003</t>
  </si>
  <si>
    <t xml:space="preserve">   </t>
  </si>
  <si>
    <t>A8AS21223110</t>
  </si>
  <si>
    <t>A8AS21223111</t>
  </si>
  <si>
    <t>A8AS21233110</t>
  </si>
  <si>
    <t>A8AS21233111</t>
  </si>
  <si>
    <t>A8AS21224110</t>
  </si>
  <si>
    <t>A8AS21234110</t>
  </si>
  <si>
    <t>A8AS21236110</t>
  </si>
  <si>
    <t>A8AS21236111</t>
  </si>
  <si>
    <t>A8AH21223110</t>
  </si>
  <si>
    <t>A8AH21233110</t>
  </si>
  <si>
    <t>A8AH21233111</t>
  </si>
  <si>
    <t>A8AW21236110</t>
  </si>
  <si>
    <t xml:space="preserve">  </t>
  </si>
  <si>
    <t>A8AS21226110</t>
  </si>
  <si>
    <t>8000 Series</t>
  </si>
  <si>
    <t>2-A8FMP008-4</t>
  </si>
  <si>
    <t>8000 Pre-Filters 4 Pack</t>
  </si>
  <si>
    <t>2-A8FMP008-8</t>
  </si>
  <si>
    <t>8000 Pre-Filters 8 Pack</t>
  </si>
  <si>
    <t>8000 HEPA filter</t>
  </si>
  <si>
    <t>8000 Exec Carbon</t>
  </si>
  <si>
    <t>8000 Vocarb Carbon</t>
  </si>
  <si>
    <t>3-A8FH0411</t>
  </si>
  <si>
    <t>3-A8FCW325</t>
  </si>
  <si>
    <t>3-A8FCW225</t>
  </si>
  <si>
    <t>EL 8000 Exec</t>
  </si>
  <si>
    <t>EL 8000 Exec UV</t>
  </si>
  <si>
    <t>EL 8000 Vocarb</t>
  </si>
  <si>
    <t>EL 8000 Vocarb UV</t>
  </si>
  <si>
    <t>EL 8000 D Exec</t>
  </si>
  <si>
    <t>EL 8000 D Vocarb</t>
  </si>
  <si>
    <t>El 8000 DX Exec</t>
  </si>
  <si>
    <t>EL 8000 DX Vocarb</t>
  </si>
  <si>
    <t>EL 8000 DX Vocarb UV</t>
  </si>
  <si>
    <t>EL 8000 AH Exec</t>
  </si>
  <si>
    <t>EL 8000 AH Vocarb</t>
  </si>
  <si>
    <t>EL 8000 D AH Exec</t>
  </si>
  <si>
    <t>EL 8000 D AH Vocarb</t>
  </si>
  <si>
    <t>EL 8000 AH Vocarb UV</t>
  </si>
  <si>
    <t>EL 8000 W DX Vocarb</t>
  </si>
  <si>
    <t>8000 Mirco-HEPA (D, DX )</t>
  </si>
  <si>
    <t>A8FCW330</t>
  </si>
  <si>
    <t>8000 D Exec Carbon</t>
  </si>
  <si>
    <t>8000 D Vocarb Carbon</t>
  </si>
  <si>
    <t>A8FMR002</t>
  </si>
  <si>
    <t>A8FCW230</t>
  </si>
  <si>
    <t>8000 D Exec/Vocarb &amp; 8000 D AH Exec/Vocarb ~ 32lbs/2.5"</t>
  </si>
  <si>
    <t>8000 Exec/Vocarb &amp; 8000 AH Exec/Vocarb ~ 32lbs/2.5"</t>
  </si>
  <si>
    <t>8000 DX Exec/Vocarb &amp; 8000 W DX Exec/Vocarb ~ 32lbs/2.5"</t>
  </si>
  <si>
    <t>8000 DX Vocarb Carbon</t>
  </si>
  <si>
    <t>8000 DX Exec Carbon</t>
  </si>
  <si>
    <t>3-A8FCW335</t>
  </si>
  <si>
    <t>3-A8FCW235</t>
  </si>
  <si>
    <t>A9AH00009450</t>
  </si>
  <si>
    <t>A9AH00009475</t>
  </si>
  <si>
    <t>A9AS00009575</t>
  </si>
  <si>
    <t>A9AS00009675</t>
  </si>
  <si>
    <t>A9AS00009975</t>
  </si>
  <si>
    <r>
      <t xml:space="preserve">i6500 tar-Trap 6 pack ( 2")  </t>
    </r>
    <r>
      <rPr>
        <i/>
        <sz val="11"/>
        <color rgb="FFFF0000"/>
        <rFont val="Calibri"/>
        <family val="2"/>
        <scheme val="minor"/>
      </rPr>
      <t>[Smoke option pre-filter]</t>
    </r>
  </si>
  <si>
    <r>
      <t xml:space="preserve">i6500 tar-Trap 12 pack ( 2")  </t>
    </r>
    <r>
      <rPr>
        <i/>
        <sz val="11"/>
        <color rgb="FFFF0000"/>
        <rFont val="Calibri"/>
        <family val="2"/>
        <scheme val="minor"/>
      </rPr>
      <t>[Smoke option pre-filter]</t>
    </r>
  </si>
  <si>
    <r>
      <t xml:space="preserve">i6500 tar-Trap 6 pack ( 2") </t>
    </r>
    <r>
      <rPr>
        <i/>
        <sz val="11"/>
        <color rgb="FFFF0000"/>
        <rFont val="Calibri"/>
        <family val="2"/>
        <scheme val="minor"/>
      </rPr>
      <t>[Smoke option pre-filter]</t>
    </r>
  </si>
  <si>
    <r>
      <t xml:space="preserve">i6500 tar-Trap 12 pack ( 2") </t>
    </r>
    <r>
      <rPr>
        <i/>
        <sz val="11"/>
        <color rgb="FFFF0000"/>
        <rFont val="Calibri"/>
        <family val="2"/>
        <scheme val="minor"/>
      </rPr>
      <t>[Smoke option pre-filter]</t>
    </r>
  </si>
  <si>
    <t>AWAS4000DDBF</t>
  </si>
  <si>
    <t>AWAS2000DDB</t>
  </si>
  <si>
    <t>EL DirtyDog 1500</t>
  </si>
  <si>
    <t>EL DirtyDog 2000</t>
  </si>
  <si>
    <t>EL Air Marshal 1000</t>
  </si>
  <si>
    <t>EL Air Marshal 2000</t>
  </si>
  <si>
    <t>EL Air Marshal 3000</t>
  </si>
  <si>
    <t>EL Air Marshal 4000</t>
  </si>
  <si>
    <t>EL I-6500 AH 80 [comes with ducting]</t>
  </si>
  <si>
    <t>EL I-6500 AH 160 [come with duscting]</t>
  </si>
  <si>
    <t>EL I-6500 XL 80</t>
  </si>
  <si>
    <t>EL I-6500 XL 160</t>
  </si>
  <si>
    <t xml:space="preserve">EL I-6500 XL w / 6” Cyclone Kit </t>
  </si>
  <si>
    <t xml:space="preserve">EL I-6500 XL w / 12” Cyclone Kit </t>
  </si>
  <si>
    <t>EL I-6500 XLD</t>
  </si>
  <si>
    <t>EL I-6500 A 160 Exp. Proof</t>
  </si>
  <si>
    <t>EL I-6500 B 80</t>
  </si>
  <si>
    <t>EL I-6500 B HEPA</t>
  </si>
  <si>
    <t>EL I-6500 Gel/HO</t>
  </si>
  <si>
    <t>ssu</t>
  </si>
  <si>
    <t>Easyflow</t>
  </si>
  <si>
    <t>SafeSolder</t>
  </si>
  <si>
    <t>Laser 6000</t>
  </si>
  <si>
    <t>P11A013</t>
  </si>
  <si>
    <t>drum vent ~ 4 lbs of carbon</t>
  </si>
  <si>
    <t>A5UD21236110</t>
  </si>
  <si>
    <t>ACAS2000A</t>
  </si>
  <si>
    <t>EL Clean Breeze 2 w/ arm</t>
  </si>
  <si>
    <t>A5AW41233110</t>
  </si>
  <si>
    <t>A5AW41234110</t>
  </si>
  <si>
    <t>A5AW41236110</t>
  </si>
  <si>
    <t>Bulk Vocarb</t>
  </si>
  <si>
    <t>SafeSolder Prefilter 6 - pack</t>
  </si>
  <si>
    <t xml:space="preserve">SafeSolder Carbon 2 - pack </t>
  </si>
  <si>
    <t>S2FP0412-6</t>
  </si>
  <si>
    <t>S2FC0500-2</t>
  </si>
  <si>
    <t>S3AS12300001</t>
  </si>
  <si>
    <t>EL PrintSafe 5000</t>
  </si>
  <si>
    <t xml:space="preserve">Print Safe </t>
  </si>
  <si>
    <t>DirtyDog 1500 / 1000-1500 CFM</t>
  </si>
  <si>
    <t>DirtyDog 2000 / 1500-2000 CFM</t>
  </si>
  <si>
    <t>DirtyDog</t>
  </si>
  <si>
    <t>A4AS1200</t>
  </si>
  <si>
    <t>AWAS0030</t>
  </si>
  <si>
    <t>Flange Assembly 12"</t>
  </si>
  <si>
    <t>Chain Kit</t>
  </si>
  <si>
    <t>Options</t>
  </si>
  <si>
    <r>
      <rPr>
        <b/>
        <sz val="11"/>
        <color rgb="FFC00000"/>
        <rFont val="Calibri"/>
        <family val="2"/>
      </rPr>
      <t>(Option A)</t>
    </r>
    <r>
      <rPr>
        <sz val="11"/>
        <color rgb="FFC00000"/>
        <rFont val="Calibri"/>
        <family val="2"/>
      </rPr>
      <t xml:space="preserve"> ~ 400 CFM ~ 24lbs/ 2.5" - [3 speeds]</t>
    </r>
  </si>
  <si>
    <r>
      <rPr>
        <b/>
        <sz val="11"/>
        <color rgb="FFC00000"/>
        <rFont val="Calibri"/>
        <family val="2"/>
      </rPr>
      <t>(Option B)</t>
    </r>
    <r>
      <rPr>
        <sz val="11"/>
        <color rgb="FFC00000"/>
        <rFont val="Calibri"/>
        <family val="2"/>
      </rPr>
      <t xml:space="preserve"> ~ 400 CFM ~ 28lbs/ 3" - [3 speeds]</t>
    </r>
  </si>
  <si>
    <t>Custom Unit</t>
  </si>
  <si>
    <t>EL Clean Breeze III vocarb ~ 400 CFM ~ 18lbs/ 2.5" - [3 speeds]</t>
  </si>
  <si>
    <t>EL Clean Breeze 3 vocarb</t>
  </si>
  <si>
    <t>EL Clean Breeze 3 D vocarb</t>
  </si>
  <si>
    <t>EL Clean Breeze 3 DX vocarb</t>
  </si>
  <si>
    <t>EL Clean Breeze III vocarb ~ 400 CFM ~ 24lbs/ 3" - [3 speeds]</t>
  </si>
  <si>
    <t>CLeanBreeze 2</t>
  </si>
  <si>
    <t>CLeanBreeze 3</t>
  </si>
  <si>
    <t>15 lbs</t>
  </si>
  <si>
    <t>CFM 40 / 1” Activated Carbon Filter, 1.5 lb.</t>
  </si>
  <si>
    <t>10 lbs</t>
  </si>
  <si>
    <t>Monomer Wall Mount Bracket</t>
  </si>
  <si>
    <t>94PO0002</t>
  </si>
  <si>
    <t>A9AS000M9475</t>
  </si>
  <si>
    <t>RSU 12</t>
  </si>
  <si>
    <t>RSU 12x24</t>
  </si>
  <si>
    <t>RSU 20</t>
  </si>
  <si>
    <t>RSU 24</t>
  </si>
  <si>
    <t>RSU 48</t>
  </si>
  <si>
    <t>RAP 12</t>
  </si>
  <si>
    <t>RAP 204</t>
  </si>
  <si>
    <t>RAP 24</t>
  </si>
  <si>
    <t>RAP 48</t>
  </si>
  <si>
    <t xml:space="preserve">400 CFM </t>
  </si>
  <si>
    <t>(For Large Dust) Option of Ceiling mount or on wheels</t>
  </si>
  <si>
    <t>Comes with  a 12" hood and an adjustable arm</t>
  </si>
  <si>
    <t>EL 9450 Ceiling Mount</t>
  </si>
  <si>
    <t>EL 9475 Ceiling Mount</t>
  </si>
  <si>
    <t>EL 9575 Restorator</t>
  </si>
  <si>
    <t>EL 9675 Medical</t>
  </si>
  <si>
    <t>EL 9975 Smoke 30 lbs.</t>
  </si>
  <si>
    <t>EL 9975 Smoke 60 lbs.</t>
  </si>
  <si>
    <t>EL 9475 Monomer</t>
  </si>
  <si>
    <t>EL SSU (1 Tiere)</t>
  </si>
  <si>
    <t>EL SSU (1 Tiere) UV</t>
  </si>
  <si>
    <t>EL SSU (2 Tiere)</t>
  </si>
  <si>
    <t>EL SSU (2 Tiere) UV</t>
  </si>
  <si>
    <t>EL SSU (3 Tiere)</t>
  </si>
  <si>
    <t>EL SSU (3 Tiere) UV</t>
  </si>
  <si>
    <t xml:space="preserve"> EL EZ Flow  </t>
  </si>
  <si>
    <t>EL SafeSolder 40</t>
  </si>
  <si>
    <t>EL Laser 6000</t>
  </si>
  <si>
    <t>CMFC0312</t>
  </si>
  <si>
    <t>9000 Exec filter</t>
  </si>
  <si>
    <t>CMFC0311</t>
  </si>
  <si>
    <t>9000 Vocarb filter</t>
  </si>
  <si>
    <t>CMFH1411</t>
  </si>
  <si>
    <t>9000 HEPA Filter 2" - 99.97%</t>
  </si>
  <si>
    <t>9000 HEPA Filter 2" - 95%</t>
  </si>
  <si>
    <t>CMFH0412-12</t>
  </si>
  <si>
    <t>9000 Prefilter 12 pack</t>
  </si>
  <si>
    <t>9000 Prefilter 6 pack</t>
  </si>
  <si>
    <t>CMFH0412-6</t>
  </si>
  <si>
    <t xml:space="preserve">CMFH0416-6 </t>
  </si>
  <si>
    <t>CMFH0416-12</t>
  </si>
  <si>
    <t>9000 tar-trap 6 pack</t>
  </si>
  <si>
    <t>9000 tar-trap 12 pack</t>
  </si>
  <si>
    <t>UV 20W</t>
  </si>
  <si>
    <t>9675 Medical</t>
  </si>
  <si>
    <t>9975 Smoke 30 lbs.</t>
  </si>
  <si>
    <t>9975 Smoke 60 lbs.</t>
  </si>
  <si>
    <t>9000 Medical hepa 4"</t>
  </si>
  <si>
    <t>CMFH0410</t>
  </si>
  <si>
    <t>9450 / 9475 Ceiling Mount &amp; 9575 Restorator</t>
  </si>
  <si>
    <r>
      <t xml:space="preserve">9000 Exec filter </t>
    </r>
    <r>
      <rPr>
        <i/>
        <sz val="11"/>
        <color rgb="FFC00000"/>
        <rFont val="Calibri"/>
        <family val="2"/>
        <scheme val="minor"/>
      </rPr>
      <t>[2 required]</t>
    </r>
  </si>
  <si>
    <r>
      <t xml:space="preserve">9000 Vocarb filter </t>
    </r>
    <r>
      <rPr>
        <i/>
        <sz val="11"/>
        <color rgb="FFC00000"/>
        <rFont val="Calibri"/>
        <family val="2"/>
        <scheme val="minor"/>
      </rPr>
      <t>[2 required]</t>
    </r>
  </si>
  <si>
    <t>9475 Monomer</t>
  </si>
  <si>
    <t xml:space="preserve">Do not fill the Gray </t>
  </si>
  <si>
    <t>CFM Cal.</t>
  </si>
  <si>
    <r>
      <t>Discount</t>
    </r>
    <r>
      <rPr>
        <b/>
        <sz val="11"/>
        <color rgb="FFFF0000"/>
        <rFont val="Calibri"/>
        <family val="2"/>
      </rPr>
      <t xml:space="preserve"> 15%</t>
    </r>
  </si>
  <si>
    <t xml:space="preserve">Black Friday week </t>
  </si>
  <si>
    <t>Shipping + 30% Fuel</t>
  </si>
  <si>
    <t>ROOM AREA</t>
  </si>
  <si>
    <t>Unit/Part price</t>
  </si>
  <si>
    <t>15% discount</t>
  </si>
  <si>
    <t>weight</t>
  </si>
  <si>
    <t>30% fuel</t>
  </si>
  <si>
    <t xml:space="preserve">length </t>
  </si>
  <si>
    <t>feet</t>
  </si>
  <si>
    <t xml:space="preserve">width </t>
  </si>
  <si>
    <t>Room Height</t>
  </si>
  <si>
    <t>foot</t>
  </si>
  <si>
    <r>
      <t>Discount</t>
    </r>
    <r>
      <rPr>
        <b/>
        <sz val="11"/>
        <color rgb="FFFF0000"/>
        <rFont val="Calibri"/>
        <family val="2"/>
      </rPr>
      <t xml:space="preserve"> 25%</t>
    </r>
  </si>
  <si>
    <r>
      <t>Discount</t>
    </r>
    <r>
      <rPr>
        <b/>
        <sz val="11"/>
        <color rgb="FFFF0000"/>
        <rFont val="Calibri"/>
        <family val="2"/>
      </rPr>
      <t xml:space="preserve"> 27%</t>
    </r>
  </si>
  <si>
    <t xml:space="preserve">Quick Add Caluclate total </t>
  </si>
  <si>
    <t>25% discount</t>
  </si>
  <si>
    <t>27% discount</t>
  </si>
  <si>
    <t xml:space="preserve">Item </t>
  </si>
  <si>
    <t>Volume /CFM</t>
  </si>
  <si>
    <r>
      <rPr>
        <b/>
        <sz val="10"/>
        <rFont val="Arial"/>
        <family val="2"/>
      </rPr>
      <t>Units CFM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(Cubic Feet Per-mint )</t>
    </r>
  </si>
  <si>
    <r>
      <rPr>
        <b/>
        <sz val="10"/>
        <rFont val="Arial"/>
        <family val="2"/>
      </rPr>
      <t>Fill factor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(# of units)</t>
    </r>
  </si>
  <si>
    <r>
      <t xml:space="preserve">Discount </t>
    </r>
    <r>
      <rPr>
        <b/>
        <sz val="11"/>
        <color rgb="FFFF0000"/>
        <rFont val="Calibri"/>
        <family val="2"/>
      </rPr>
      <t>30%</t>
    </r>
  </si>
  <si>
    <r>
      <t xml:space="preserve">Discount </t>
    </r>
    <r>
      <rPr>
        <b/>
        <sz val="11"/>
        <color rgb="FFFF0000"/>
        <rFont val="Calibri"/>
        <family val="2"/>
      </rPr>
      <t>32%</t>
    </r>
  </si>
  <si>
    <t>Room Volume</t>
  </si>
  <si>
    <r>
      <t>sq</t>
    </r>
    <r>
      <rPr>
        <b/>
        <vertAlign val="superscript"/>
        <sz val="10"/>
        <rFont val="Arial"/>
        <family val="2"/>
      </rPr>
      <t>3</t>
    </r>
  </si>
  <si>
    <t>30% discount</t>
  </si>
  <si>
    <t>32% discount</t>
  </si>
  <si>
    <t xml:space="preserve">Total </t>
  </si>
  <si>
    <t>Air Exchange</t>
  </si>
  <si>
    <t>Exchanges of air/hour</t>
  </si>
  <si>
    <t>P/hour</t>
  </si>
  <si>
    <r>
      <t xml:space="preserve">Discount </t>
    </r>
    <r>
      <rPr>
        <b/>
        <sz val="11"/>
        <color rgb="FFFF0000"/>
        <rFont val="Calibri"/>
        <family val="2"/>
      </rPr>
      <t>33%</t>
    </r>
  </si>
  <si>
    <r>
      <t xml:space="preserve">Discount </t>
    </r>
    <r>
      <rPr>
        <b/>
        <sz val="11"/>
        <color rgb="FFFF0000"/>
        <rFont val="Calibri"/>
        <family val="2"/>
      </rPr>
      <t>35%</t>
    </r>
  </si>
  <si>
    <t>FINAL</t>
  </si>
  <si>
    <t>An air exchange each</t>
  </si>
  <si>
    <t>P/min</t>
  </si>
  <si>
    <t>33% discount</t>
  </si>
  <si>
    <t>35% discount</t>
  </si>
  <si>
    <t>Shipping</t>
  </si>
  <si>
    <t xml:space="preserve"> </t>
  </si>
  <si>
    <t>Total</t>
  </si>
  <si>
    <r>
      <t>Discount</t>
    </r>
    <r>
      <rPr>
        <b/>
        <sz val="11"/>
        <color rgb="FFFF0000"/>
        <rFont val="Calibri"/>
        <family val="2"/>
      </rPr>
      <t xml:space="preserve"> 37%</t>
    </r>
  </si>
  <si>
    <r>
      <t>Discount</t>
    </r>
    <r>
      <rPr>
        <b/>
        <sz val="11"/>
        <color rgb="FFFF0000"/>
        <rFont val="Calibri"/>
        <family val="2"/>
      </rPr>
      <t xml:space="preserve"> 39%</t>
    </r>
  </si>
  <si>
    <t>37% discount</t>
  </si>
  <si>
    <t>39% discount</t>
  </si>
  <si>
    <r>
      <t>Discount</t>
    </r>
    <r>
      <rPr>
        <b/>
        <sz val="11"/>
        <color rgb="FFFF0000"/>
        <rFont val="Calibri"/>
        <family val="2"/>
      </rPr>
      <t xml:space="preserve"> 40%</t>
    </r>
  </si>
  <si>
    <r>
      <t>Discount</t>
    </r>
    <r>
      <rPr>
        <b/>
        <sz val="11"/>
        <color rgb="FFFF0000"/>
        <rFont val="Calibri"/>
        <family val="2"/>
      </rPr>
      <t xml:space="preserve"> 42%</t>
    </r>
  </si>
  <si>
    <t>40% discount</t>
  </si>
  <si>
    <t>42% discount</t>
  </si>
  <si>
    <r>
      <t>Emplies only Discount</t>
    </r>
    <r>
      <rPr>
        <b/>
        <sz val="11"/>
        <color rgb="FFFF0000"/>
        <rFont val="Calibri"/>
        <family val="2"/>
      </rPr>
      <t xml:space="preserve"> 50%</t>
    </r>
  </si>
  <si>
    <t>50% discount</t>
  </si>
  <si>
    <t>Home environment</t>
  </si>
  <si>
    <t>Type</t>
  </si>
  <si>
    <t xml:space="preserve">USE for </t>
  </si>
  <si>
    <t xml:space="preserve">Made from </t>
  </si>
  <si>
    <t>~ change</t>
  </si>
  <si>
    <t>weight for 4000-8000</t>
  </si>
  <si>
    <t>Carbon filter</t>
  </si>
  <si>
    <t>Fumes/Odors /chemicals</t>
  </si>
  <si>
    <t>steal housing/ rap</t>
  </si>
  <si>
    <t>up to 5 Years</t>
  </si>
  <si>
    <t>Same as carbon weight</t>
  </si>
  <si>
    <t>HEPA</t>
  </si>
  <si>
    <t>Particles /dust</t>
  </si>
  <si>
    <t>fibers</t>
  </si>
  <si>
    <t>3-5 Years</t>
  </si>
  <si>
    <t>[4000-6000 = 5 lb ] [8000 = 10 lb]</t>
  </si>
  <si>
    <t>Pre-filter</t>
  </si>
  <si>
    <t>extra filtration</t>
  </si>
  <si>
    <t>fibers / or coton</t>
  </si>
  <si>
    <t>3-6 Month</t>
  </si>
  <si>
    <t>less then 1 lb</t>
  </si>
  <si>
    <t>UV- light</t>
  </si>
  <si>
    <t>fungus /mold</t>
  </si>
  <si>
    <t>lap</t>
  </si>
  <si>
    <t>1 Y or burnt out</t>
  </si>
  <si>
    <t xml:space="preserve">Waranty </t>
  </si>
  <si>
    <t>MEDICAL Grade HEPA</t>
  </si>
  <si>
    <t>10 years</t>
  </si>
  <si>
    <t>Numerical Series</t>
  </si>
  <si>
    <t>SUPER HEPA</t>
  </si>
  <si>
    <t>5 years</t>
  </si>
  <si>
    <t>U.V Numerical series</t>
  </si>
  <si>
    <t>MICRO HEPA</t>
  </si>
  <si>
    <t>1 year</t>
  </si>
  <si>
    <t>Electrocorp</t>
  </si>
  <si>
    <t>25% restocking fee for any opend unit</t>
  </si>
  <si>
    <t>spacial carbon blends</t>
  </si>
  <si>
    <t>date</t>
  </si>
  <si>
    <t xml:space="preserve">chemical </t>
  </si>
  <si>
    <t xml:space="preserve">type of carbon </t>
  </si>
  <si>
    <t xml:space="preserve">Price </t>
  </si>
  <si>
    <t>H2S</t>
  </si>
  <si>
    <t>Double vocarb</t>
  </si>
  <si>
    <t xml:space="preserve">Swear smell </t>
  </si>
  <si>
    <t>Ammonia</t>
  </si>
  <si>
    <t xml:space="preserve">ragular Vocarb </t>
  </si>
  <si>
    <t>Humidity ( les then 60% )</t>
  </si>
  <si>
    <t>Ziolite</t>
  </si>
  <si>
    <t>Sulphamic acid</t>
  </si>
  <si>
    <t>sulphmic carbon</t>
  </si>
  <si>
    <r>
      <t>Nitric acid</t>
    </r>
    <r>
      <rPr>
        <sz val="11"/>
        <color theme="1"/>
        <rFont val="Calibri"/>
        <family val="2"/>
        <scheme val="minor"/>
      </rPr>
      <t xml:space="preserve"> (HNO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</si>
  <si>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UV option </t>
  </si>
  <si>
    <t>UV for electrocrop</t>
  </si>
  <si>
    <t>UV light for allerair</t>
  </si>
  <si>
    <t>A4AS1301</t>
  </si>
  <si>
    <t>UV light for RSUs</t>
  </si>
  <si>
    <t xml:space="preserve">Over Seas </t>
  </si>
  <si>
    <t>type</t>
  </si>
  <si>
    <t xml:space="preserve">warranty </t>
  </si>
  <si>
    <t>1 year parts / no labor</t>
  </si>
  <si>
    <t>220-240 V</t>
  </si>
  <si>
    <t xml:space="preserve">allerair </t>
  </si>
  <si>
    <t>electrocrop</t>
  </si>
  <si>
    <t>?</t>
  </si>
  <si>
    <t>Upgrade Options</t>
  </si>
  <si>
    <t>item</t>
  </si>
  <si>
    <t>Haning for airthino (Chain Kit)</t>
  </si>
  <si>
    <t xml:space="preserve">Walk mount </t>
  </si>
  <si>
    <t>8-A4PO0221</t>
  </si>
  <si>
    <t>AirRhino flenge</t>
  </si>
  <si>
    <t>220 V AirRhino</t>
  </si>
  <si>
    <t>AllerAir Double Vocarb</t>
  </si>
  <si>
    <t>A4UP0001</t>
  </si>
  <si>
    <t>Discount Options</t>
  </si>
  <si>
    <t xml:space="preserve">for Doctors they can get </t>
  </si>
  <si>
    <t>If they ask</t>
  </si>
  <si>
    <t>Gasket for free</t>
  </si>
  <si>
    <t>buy All filters at once for numerical series</t>
  </si>
  <si>
    <t>test kit</t>
  </si>
  <si>
    <t>no dicount to dealers</t>
  </si>
  <si>
    <t>bulk carbon</t>
  </si>
  <si>
    <t xml:space="preserve">other add ons, replacments, </t>
  </si>
  <si>
    <t xml:space="preserve">3 speed swtich </t>
  </si>
  <si>
    <t>a4el0050</t>
  </si>
  <si>
    <t>bootom Led</t>
  </si>
  <si>
    <t>A4AS0201</t>
  </si>
  <si>
    <t>Small quantity orders: 1–22 lbs. = $50 surcharge / 23–44 lbs. = $20 surcharge</t>
  </si>
  <si>
    <t>EL 8000 DX AH Vocarb</t>
  </si>
  <si>
    <t>A8AH21236110</t>
  </si>
  <si>
    <t>8000 DX AH Vocarb with Tar trapping filter</t>
  </si>
  <si>
    <t>A8AH21236110T</t>
  </si>
  <si>
    <t>A8AH21224110</t>
  </si>
  <si>
    <t>A8AH21234110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</si>
</sst>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409]* #,##0.00_ ;_-[$$-409]* \-#,##0.00\ ;_-[$$-409]* &quot;-&quot;??_ ;_-@_ "/>
    <numFmt numFmtId="166" formatCode="[$-1009]mmmm\ d\,\ yyyy;@"/>
    <numFmt numFmtId="167" formatCode="_-[$$-1009]* #,##0.00_-;\-[$$-1009]* #,##0.00_-;_-[$$-1009]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9C6500"/>
      <name val="Calibri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b/>
      <sz val="11"/>
      <color rgb="FFC00000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color theme="1" tint="0.499984740745262"/>
      <name val="Calibri"/>
      <family val="2"/>
    </font>
    <font>
      <i/>
      <sz val="11"/>
      <color theme="9"/>
      <name val="Calibri"/>
      <family val="2"/>
    </font>
    <font>
      <i/>
      <sz val="11"/>
      <color rgb="FFFF0000"/>
      <name val="Calibri"/>
      <family val="2"/>
    </font>
    <font>
      <sz val="11"/>
      <color theme="9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1"/>
      <color rgb="FFC0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0"/>
      <name val="Calibri"/>
      <family val="2"/>
    </font>
    <font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E46D0A"/>
      <name val="Arial"/>
      <family val="2"/>
    </font>
    <font>
      <b/>
      <sz val="12"/>
      <name val="Arial"/>
      <family val="2"/>
    </font>
    <font>
      <b/>
      <sz val="14"/>
      <color rgb="FF9C6500"/>
      <name val="Calibri"/>
      <family val="2"/>
    </font>
    <font>
      <b/>
      <sz val="11"/>
      <color rgb="FF9C6500"/>
      <name val="Calibri"/>
      <family val="2"/>
    </font>
    <font>
      <b/>
      <sz val="11"/>
      <color rgb="FFFF0000"/>
      <name val="Calibri"/>
      <family val="2"/>
    </font>
    <font>
      <sz val="11"/>
      <color rgb="FF3F3F76"/>
      <name val="Calibri"/>
      <family val="2"/>
    </font>
    <font>
      <sz val="11"/>
      <color rgb="FF006100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rgb="FFFFFFFF"/>
      </patternFill>
    </fill>
    <fill>
      <patternFill patternType="solid">
        <fgColor theme="8"/>
        <bgColor rgb="FF000000"/>
      </patternFill>
    </fill>
    <fill>
      <patternFill patternType="solid">
        <fgColor rgb="FFDBEEF3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BFBFBF"/>
        <bgColor rgb="FF000000"/>
      </patternFill>
    </fill>
    <fill>
      <patternFill patternType="solid">
        <fgColor rgb="FFA5A5A5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16" borderId="0" applyNumberFormat="0" applyBorder="0" applyAlignment="0" applyProtection="0"/>
    <xf numFmtId="0" fontId="38" fillId="17" borderId="39" applyNumberFormat="0" applyAlignment="0" applyProtection="0"/>
  </cellStyleXfs>
  <cellXfs count="57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4" borderId="1" xfId="4" applyFont="1" applyBorder="1" applyAlignment="1">
      <alignment horizontal="center" vertical="center"/>
    </xf>
    <xf numFmtId="1" fontId="4" fillId="4" borderId="1" xfId="4" applyNumberFormat="1" applyFont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44" fontId="8" fillId="0" borderId="1" xfId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1" fontId="7" fillId="8" borderId="1" xfId="0" applyNumberFormat="1" applyFont="1" applyFill="1" applyBorder="1" applyAlignment="1">
      <alignment horizontal="left" vertical="center"/>
    </xf>
    <xf numFmtId="44" fontId="8" fillId="8" borderId="1" xfId="1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44" fontId="9" fillId="0" borderId="1" xfId="1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1" fontId="9" fillId="0" borderId="10" xfId="0" applyNumberFormat="1" applyFont="1" applyBorder="1" applyAlignment="1">
      <alignment vertical="center"/>
    </xf>
    <xf numFmtId="44" fontId="9" fillId="0" borderId="10" xfId="1" applyFont="1" applyBorder="1" applyAlignment="1">
      <alignment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" fontId="0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7" fillId="8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5" applyFont="1" applyAlignment="1">
      <alignment vertical="center"/>
    </xf>
    <xf numFmtId="0" fontId="0" fillId="0" borderId="0" xfId="0" applyFont="1" applyFill="1" applyBorder="1" applyAlignment="1">
      <alignment vertical="center"/>
    </xf>
    <xf numFmtId="44" fontId="7" fillId="8" borderId="1" xfId="1" applyFont="1" applyFill="1" applyBorder="1" applyAlignment="1">
      <alignment horizontal="left" vertical="center"/>
    </xf>
    <xf numFmtId="44" fontId="7" fillId="0" borderId="1" xfId="1" applyFont="1" applyFill="1" applyBorder="1" applyAlignment="1">
      <alignment horizontal="left" vertical="center"/>
    </xf>
    <xf numFmtId="1" fontId="0" fillId="0" borderId="0" xfId="0" applyNumberFormat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44" fontId="9" fillId="0" borderId="0" xfId="1" applyFont="1" applyBorder="1" applyAlignment="1">
      <alignment vertical="center"/>
    </xf>
    <xf numFmtId="44" fontId="7" fillId="0" borderId="1" xfId="1" applyFont="1" applyFill="1" applyBorder="1" applyAlignment="1">
      <alignment horizontal="center" vertical="center"/>
    </xf>
    <xf numFmtId="44" fontId="7" fillId="8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0" xfId="6" applyFont="1" applyAlignment="1">
      <alignment vertical="center"/>
    </xf>
    <xf numFmtId="1" fontId="8" fillId="0" borderId="0" xfId="6" applyNumberFormat="1" applyFont="1" applyAlignment="1">
      <alignment vertical="center"/>
    </xf>
    <xf numFmtId="44" fontId="8" fillId="0" borderId="0" xfId="1" applyFont="1" applyAlignment="1">
      <alignment vertical="center"/>
    </xf>
    <xf numFmtId="1" fontId="4" fillId="4" borderId="1" xfId="4" applyNumberFormat="1" applyFont="1" applyBorder="1" applyAlignment="1">
      <alignment horizontal="left" vertical="center"/>
    </xf>
    <xf numFmtId="1" fontId="8" fillId="0" borderId="0" xfId="6" applyNumberFormat="1" applyFont="1" applyAlignment="1">
      <alignment horizontal="left" vertical="center"/>
    </xf>
    <xf numFmtId="0" fontId="8" fillId="8" borderId="5" xfId="6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horizontal="left" vertical="center"/>
    </xf>
    <xf numFmtId="44" fontId="8" fillId="8" borderId="1" xfId="1" applyFont="1" applyFill="1" applyBorder="1" applyAlignment="1">
      <alignment vertical="center"/>
    </xf>
    <xf numFmtId="0" fontId="8" fillId="0" borderId="5" xfId="6" applyFont="1" applyBorder="1" applyAlignment="1">
      <alignment vertical="center"/>
    </xf>
    <xf numFmtId="1" fontId="8" fillId="0" borderId="1" xfId="6" applyNumberFormat="1" applyFont="1" applyBorder="1" applyAlignment="1">
      <alignment horizontal="left" vertical="center"/>
    </xf>
    <xf numFmtId="44" fontId="8" fillId="0" borderId="1" xfId="1" applyFont="1" applyBorder="1" applyAlignment="1">
      <alignment vertical="center"/>
    </xf>
    <xf numFmtId="0" fontId="8" fillId="0" borderId="7" xfId="6" applyFont="1" applyBorder="1" applyAlignment="1">
      <alignment vertical="center"/>
    </xf>
    <xf numFmtId="1" fontId="8" fillId="0" borderId="0" xfId="6" applyNumberFormat="1" applyFont="1" applyBorder="1" applyAlignment="1">
      <alignment horizontal="left" vertical="center"/>
    </xf>
    <xf numFmtId="44" fontId="8" fillId="0" borderId="0" xfId="1" applyFont="1" applyBorder="1" applyAlignment="1">
      <alignment vertical="center"/>
    </xf>
    <xf numFmtId="0" fontId="8" fillId="0" borderId="0" xfId="6" applyFont="1" applyBorder="1" applyAlignment="1">
      <alignment vertical="center"/>
    </xf>
    <xf numFmtId="0" fontId="8" fillId="0" borderId="8" xfId="6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9" fillId="7" borderId="1" xfId="6" applyFont="1" applyFill="1" applyBorder="1" applyAlignment="1">
      <alignment horizontal="center" vertical="center"/>
    </xf>
    <xf numFmtId="0" fontId="8" fillId="7" borderId="1" xfId="6" applyFont="1" applyFill="1" applyBorder="1" applyAlignment="1">
      <alignment vertical="center"/>
    </xf>
    <xf numFmtId="0" fontId="8" fillId="7" borderId="6" xfId="6" applyFont="1" applyFill="1" applyBorder="1" applyAlignment="1">
      <alignment vertical="center"/>
    </xf>
    <xf numFmtId="1" fontId="9" fillId="0" borderId="10" xfId="0" applyNumberFormat="1" applyFont="1" applyBorder="1" applyAlignment="1">
      <alignment horizontal="left" vertical="center"/>
    </xf>
    <xf numFmtId="0" fontId="9" fillId="7" borderId="10" xfId="6" applyFont="1" applyFill="1" applyBorder="1" applyAlignment="1">
      <alignment horizontal="center" vertical="center"/>
    </xf>
    <xf numFmtId="0" fontId="8" fillId="7" borderId="10" xfId="6" applyFont="1" applyFill="1" applyBorder="1" applyAlignment="1">
      <alignment vertical="center"/>
    </xf>
    <xf numFmtId="0" fontId="8" fillId="7" borderId="11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/>
    </xf>
    <xf numFmtId="1" fontId="8" fillId="0" borderId="1" xfId="1" applyNumberFormat="1" applyFont="1" applyFill="1" applyBorder="1" applyAlignment="1">
      <alignment horizontal="left" vertical="center"/>
    </xf>
    <xf numFmtId="0" fontId="0" fillId="8" borderId="5" xfId="0" applyFont="1" applyFill="1" applyBorder="1" applyAlignment="1">
      <alignment vertical="center"/>
    </xf>
    <xf numFmtId="1" fontId="0" fillId="8" borderId="1" xfId="0" applyNumberFormat="1" applyFont="1" applyFill="1" applyBorder="1" applyAlignment="1">
      <alignment horizontal="left" vertical="center"/>
    </xf>
    <xf numFmtId="44" fontId="0" fillId="8" borderId="1" xfId="1" applyFont="1" applyFill="1" applyBorder="1" applyAlignment="1">
      <alignment vertical="center"/>
    </xf>
    <xf numFmtId="165" fontId="8" fillId="0" borderId="15" xfId="1" applyNumberFormat="1" applyFont="1" applyFill="1" applyBorder="1" applyAlignment="1">
      <alignment horizontal="center" vertical="center"/>
    </xf>
    <xf numFmtId="165" fontId="8" fillId="0" borderId="16" xfId="1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/>
    </xf>
    <xf numFmtId="1" fontId="8" fillId="8" borderId="1" xfId="0" applyNumberFormat="1" applyFont="1" applyFill="1" applyBorder="1" applyAlignment="1">
      <alignment horizontal="left" vertical="center"/>
    </xf>
    <xf numFmtId="0" fontId="8" fillId="0" borderId="12" xfId="6" applyFont="1" applyBorder="1" applyAlignment="1">
      <alignment vertical="center"/>
    </xf>
    <xf numFmtId="1" fontId="8" fillId="0" borderId="0" xfId="1" applyNumberFormat="1" applyFont="1" applyFill="1" applyBorder="1" applyAlignment="1">
      <alignment horizontal="left" vertical="center"/>
    </xf>
    <xf numFmtId="44" fontId="8" fillId="0" borderId="0" xfId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" fontId="0" fillId="0" borderId="0" xfId="0" applyNumberFormat="1" applyFont="1" applyAlignment="1">
      <alignment horizontal="left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left" vertical="center"/>
    </xf>
    <xf numFmtId="0" fontId="9" fillId="7" borderId="6" xfId="6" applyFont="1" applyFill="1" applyBorder="1" applyAlignment="1">
      <alignment horizontal="center" vertical="center"/>
    </xf>
    <xf numFmtId="44" fontId="9" fillId="0" borderId="17" xfId="1" applyFont="1" applyBorder="1" applyAlignment="1">
      <alignment vertical="center"/>
    </xf>
    <xf numFmtId="0" fontId="9" fillId="7" borderId="17" xfId="6" applyFont="1" applyFill="1" applyBorder="1" applyAlignment="1">
      <alignment horizontal="center" vertical="center"/>
    </xf>
    <xf numFmtId="0" fontId="8" fillId="7" borderId="17" xfId="6" applyFont="1" applyFill="1" applyBorder="1" applyAlignment="1">
      <alignment vertical="center"/>
    </xf>
    <xf numFmtId="0" fontId="8" fillId="7" borderId="18" xfId="6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vertical="center"/>
    </xf>
    <xf numFmtId="1" fontId="7" fillId="8" borderId="17" xfId="0" applyNumberFormat="1" applyFont="1" applyFill="1" applyBorder="1" applyAlignment="1">
      <alignment horizontal="left" vertical="center"/>
    </xf>
    <xf numFmtId="44" fontId="8" fillId="8" borderId="17" xfId="1" applyFont="1" applyFill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1" fontId="7" fillId="8" borderId="5" xfId="0" applyNumberFormat="1" applyFont="1" applyFill="1" applyBorder="1" applyAlignment="1">
      <alignment horizontal="left" vertical="center"/>
    </xf>
    <xf numFmtId="0" fontId="0" fillId="0" borderId="0" xfId="0" applyAlignment="1"/>
    <xf numFmtId="0" fontId="8" fillId="7" borderId="1" xfId="6" applyFont="1" applyFill="1" applyBorder="1" applyAlignment="1">
      <alignment horizontal="center" vertical="center"/>
    </xf>
    <xf numFmtId="0" fontId="8" fillId="7" borderId="6" xfId="6" applyFont="1" applyFill="1" applyBorder="1" applyAlignment="1">
      <alignment horizontal="center" vertical="center" wrapText="1"/>
    </xf>
    <xf numFmtId="1" fontId="8" fillId="0" borderId="0" xfId="5" applyNumberFormat="1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1" fontId="8" fillId="0" borderId="0" xfId="5" applyNumberFormat="1" applyFont="1" applyAlignment="1">
      <alignment horizontal="center" vertical="center"/>
    </xf>
    <xf numFmtId="1" fontId="7" fillId="8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44" fontId="0" fillId="0" borderId="0" xfId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" fontId="0" fillId="8" borderId="1" xfId="1" applyNumberFormat="1" applyFont="1" applyFill="1" applyBorder="1" applyAlignment="1">
      <alignment horizontal="left" vertical="center"/>
    </xf>
    <xf numFmtId="44" fontId="8" fillId="0" borderId="0" xfId="1" applyFont="1" applyAlignment="1">
      <alignment horizontal="center" vertical="center"/>
    </xf>
    <xf numFmtId="1" fontId="0" fillId="0" borderId="1" xfId="0" applyNumberFormat="1" applyFont="1" applyBorder="1" applyAlignment="1">
      <alignment horizontal="left" vertical="center"/>
    </xf>
    <xf numFmtId="1" fontId="2" fillId="2" borderId="1" xfId="2" applyNumberFormat="1" applyFont="1" applyBorder="1" applyAlignment="1">
      <alignment horizontal="left" vertical="center"/>
    </xf>
    <xf numFmtId="44" fontId="2" fillId="2" borderId="1" xfId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44" fontId="0" fillId="0" borderId="10" xfId="1" applyFont="1" applyFill="1" applyBorder="1" applyAlignment="1">
      <alignment horizontal="center" vertical="center"/>
    </xf>
    <xf numFmtId="0" fontId="8" fillId="7" borderId="10" xfId="6" applyFont="1" applyFill="1" applyBorder="1" applyAlignment="1">
      <alignment horizontal="center" vertical="center"/>
    </xf>
    <xf numFmtId="0" fontId="8" fillId="7" borderId="11" xfId="6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2" borderId="5" xfId="2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" fontId="0" fillId="0" borderId="10" xfId="0" applyNumberFormat="1" applyFont="1" applyBorder="1" applyAlignment="1">
      <alignment horizontal="left" vertical="center"/>
    </xf>
    <xf numFmtId="44" fontId="0" fillId="0" borderId="10" xfId="1" applyFont="1" applyBorder="1" applyAlignment="1">
      <alignment vertical="center"/>
    </xf>
    <xf numFmtId="0" fontId="7" fillId="8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10" fillId="0" borderId="0" xfId="6"/>
    <xf numFmtId="0" fontId="0" fillId="0" borderId="5" xfId="0" applyBorder="1"/>
    <xf numFmtId="0" fontId="0" fillId="0" borderId="0" xfId="0"/>
    <xf numFmtId="0" fontId="15" fillId="0" borderId="0" xfId="0" applyFont="1" applyFill="1" applyBorder="1" applyAlignment="1">
      <alignment vertical="center"/>
    </xf>
    <xf numFmtId="0" fontId="16" fillId="4" borderId="1" xfId="4" applyFont="1" applyBorder="1" applyAlignment="1">
      <alignment horizontal="center" vertical="center"/>
    </xf>
    <xf numFmtId="1" fontId="16" fillId="4" borderId="1" xfId="4" applyNumberFormat="1" applyFont="1" applyBorder="1" applyAlignment="1">
      <alignment horizontal="center" vertical="center"/>
    </xf>
    <xf numFmtId="44" fontId="16" fillId="9" borderId="1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4" fontId="7" fillId="8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1" fontId="9" fillId="0" borderId="17" xfId="0" applyNumberFormat="1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vertical="center"/>
    </xf>
    <xf numFmtId="0" fontId="19" fillId="12" borderId="17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9" fillId="12" borderId="10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vertical="center"/>
    </xf>
    <xf numFmtId="1" fontId="9" fillId="0" borderId="0" xfId="0" applyNumberFormat="1" applyFont="1" applyBorder="1" applyAlignment="1">
      <alignment horizontal="left" vertical="center"/>
    </xf>
    <xf numFmtId="44" fontId="0" fillId="0" borderId="1" xfId="1" applyFont="1" applyBorder="1"/>
    <xf numFmtId="0" fontId="19" fillId="12" borderId="6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/>
    </xf>
    <xf numFmtId="0" fontId="8" fillId="0" borderId="30" xfId="9" applyFont="1" applyBorder="1" applyAlignment="1">
      <alignment horizontal="center"/>
    </xf>
    <xf numFmtId="0" fontId="8" fillId="13" borderId="30" xfId="9" applyFont="1" applyFill="1" applyBorder="1" applyAlignment="1">
      <alignment horizontal="center"/>
    </xf>
    <xf numFmtId="0" fontId="15" fillId="0" borderId="5" xfId="0" applyFont="1" applyBorder="1"/>
    <xf numFmtId="0" fontId="20" fillId="0" borderId="5" xfId="0" applyFont="1" applyBorder="1"/>
    <xf numFmtId="0" fontId="20" fillId="0" borderId="1" xfId="0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164" fontId="20" fillId="0" borderId="1" xfId="1" applyNumberFormat="1" applyFont="1" applyBorder="1" applyAlignment="1">
      <alignment horizontal="center"/>
    </xf>
    <xf numFmtId="0" fontId="8" fillId="13" borderId="30" xfId="9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15" fillId="0" borderId="0" xfId="0" applyNumberFormat="1" applyFont="1" applyBorder="1" applyAlignment="1">
      <alignment horizontal="left" vertical="center"/>
    </xf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29" fillId="14" borderId="12" xfId="0" applyFont="1" applyFill="1" applyBorder="1" applyAlignment="1">
      <alignment horizontal="left" vertical="top"/>
    </xf>
    <xf numFmtId="0" fontId="29" fillId="14" borderId="26" xfId="0" applyFont="1" applyFill="1" applyBorder="1" applyAlignment="1">
      <alignment horizontal="left" vertical="top"/>
    </xf>
    <xf numFmtId="0" fontId="29" fillId="0" borderId="12" xfId="0" applyFont="1" applyFill="1" applyBorder="1" applyAlignment="1">
      <alignment horizontal="left" vertical="top"/>
    </xf>
    <xf numFmtId="0" fontId="29" fillId="0" borderId="26" xfId="0" applyFont="1" applyFill="1" applyBorder="1" applyAlignment="1">
      <alignment horizontal="left" vertical="top"/>
    </xf>
    <xf numFmtId="44" fontId="7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5" fillId="12" borderId="17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0" fillId="0" borderId="0" xfId="0"/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23" fillId="0" borderId="5" xfId="0" applyFont="1" applyBorder="1"/>
    <xf numFmtId="0" fontId="23" fillId="0" borderId="1" xfId="0" applyFont="1" applyBorder="1"/>
    <xf numFmtId="164" fontId="23" fillId="0" borderId="1" xfId="1" applyNumberFormat="1" applyFont="1" applyBorder="1" applyAlignment="1">
      <alignment horizontal="center"/>
    </xf>
    <xf numFmtId="0" fontId="23" fillId="0" borderId="1" xfId="0" applyFont="1" applyBorder="1" applyAlignment="1">
      <alignment vertical="top"/>
    </xf>
    <xf numFmtId="164" fontId="23" fillId="0" borderId="1" xfId="1" applyNumberFormat="1" applyFont="1" applyBorder="1"/>
    <xf numFmtId="0" fontId="23" fillId="0" borderId="9" xfId="0" applyFont="1" applyBorder="1"/>
    <xf numFmtId="0" fontId="23" fillId="0" borderId="10" xfId="0" applyFont="1" applyBorder="1" applyAlignment="1">
      <alignment vertical="top"/>
    </xf>
    <xf numFmtId="164" fontId="23" fillId="0" borderId="10" xfId="1" applyNumberFormat="1" applyFont="1" applyBorder="1"/>
    <xf numFmtId="0" fontId="31" fillId="0" borderId="0" xfId="0" applyFont="1" applyBorder="1" applyAlignment="1">
      <alignment vertical="center"/>
    </xf>
    <xf numFmtId="44" fontId="28" fillId="8" borderId="1" xfId="0" applyNumberFormat="1" applyFont="1" applyFill="1" applyBorder="1" applyAlignment="1">
      <alignment horizontal="center" vertical="center"/>
    </xf>
    <xf numFmtId="0" fontId="30" fillId="14" borderId="26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4" fontId="29" fillId="14" borderId="1" xfId="1" applyNumberFormat="1" applyFont="1" applyFill="1" applyBorder="1" applyAlignment="1">
      <alignment horizontal="center"/>
    </xf>
    <xf numFmtId="44" fontId="12" fillId="0" borderId="1" xfId="1" applyNumberFormat="1" applyFont="1" applyBorder="1" applyAlignment="1">
      <alignment horizontal="center"/>
    </xf>
    <xf numFmtId="44" fontId="13" fillId="0" borderId="1" xfId="1" applyFont="1" applyFill="1" applyBorder="1" applyAlignment="1">
      <alignment horizontal="center" vertical="center"/>
    </xf>
    <xf numFmtId="0" fontId="23" fillId="0" borderId="10" xfId="0" applyFont="1" applyBorder="1"/>
    <xf numFmtId="0" fontId="29" fillId="14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/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3" fillId="0" borderId="5" xfId="0" applyFont="1" applyBorder="1" applyAlignment="1">
      <alignment vertical="center"/>
    </xf>
    <xf numFmtId="1" fontId="33" fillId="0" borderId="1" xfId="0" applyNumberFormat="1" applyFont="1" applyBorder="1" applyAlignment="1">
      <alignment horizontal="left" vertical="center"/>
    </xf>
    <xf numFmtId="0" fontId="29" fillId="14" borderId="5" xfId="5" applyFont="1" applyFill="1" applyBorder="1"/>
    <xf numFmtId="0" fontId="29" fillId="14" borderId="1" xfId="5" applyFont="1" applyFill="1" applyBorder="1"/>
    <xf numFmtId="0" fontId="0" fillId="0" borderId="0" xfId="0"/>
    <xf numFmtId="0" fontId="15" fillId="12" borderId="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44" fontId="20" fillId="14" borderId="1" xfId="1" applyNumberFormat="1" applyFont="1" applyFill="1" applyBorder="1" applyAlignment="1">
      <alignment horizontal="center"/>
    </xf>
    <xf numFmtId="44" fontId="20" fillId="0" borderId="1" xfId="1" applyNumberFormat="1" applyFont="1" applyBorder="1" applyAlignment="1">
      <alignment horizontal="center"/>
    </xf>
    <xf numFmtId="0" fontId="20" fillId="14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0" fontId="29" fillId="14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horizontal="left" vertical="top"/>
    </xf>
    <xf numFmtId="0" fontId="29" fillId="0" borderId="5" xfId="0" applyFont="1" applyFill="1" applyBorder="1" applyAlignment="1">
      <alignment horizontal="left" vertical="top"/>
    </xf>
    <xf numFmtId="0" fontId="29" fillId="7" borderId="26" xfId="0" applyFont="1" applyFill="1" applyBorder="1" applyAlignment="1">
      <alignment horizontal="left" vertical="top"/>
    </xf>
    <xf numFmtId="0" fontId="29" fillId="8" borderId="12" xfId="0" applyFont="1" applyFill="1" applyBorder="1" applyAlignment="1">
      <alignment horizontal="left" vertical="top"/>
    </xf>
    <xf numFmtId="0" fontId="29" fillId="8" borderId="26" xfId="0" applyFont="1" applyFill="1" applyBorder="1" applyAlignment="1">
      <alignment horizontal="left" vertical="top"/>
    </xf>
    <xf numFmtId="44" fontId="12" fillId="8" borderId="1" xfId="1" applyNumberFormat="1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34" fillId="0" borderId="0" xfId="0" applyFont="1"/>
    <xf numFmtId="0" fontId="0" fillId="0" borderId="0" xfId="0" applyFont="1" applyAlignment="1">
      <alignment horizontal="left"/>
    </xf>
    <xf numFmtId="0" fontId="15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" fontId="9" fillId="0" borderId="5" xfId="0" applyNumberFormat="1" applyFont="1" applyBorder="1" applyAlignment="1">
      <alignment horizontal="left" vertical="center"/>
    </xf>
    <xf numFmtId="0" fontId="15" fillId="12" borderId="10" xfId="0" applyFont="1" applyFill="1" applyBorder="1" applyAlignment="1">
      <alignment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8" fillId="7" borderId="1" xfId="6" applyFont="1" applyFill="1" applyBorder="1" applyAlignment="1">
      <alignment horizontal="center" vertical="center"/>
    </xf>
    <xf numFmtId="0" fontId="8" fillId="7" borderId="6" xfId="6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/>
    </xf>
    <xf numFmtId="0" fontId="8" fillId="7" borderId="6" xfId="6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" fontId="0" fillId="0" borderId="10" xfId="1" applyNumberFormat="1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top"/>
    </xf>
    <xf numFmtId="0" fontId="20" fillId="0" borderId="26" xfId="0" applyFont="1" applyFill="1" applyBorder="1" applyAlignment="1">
      <alignment horizontal="left" vertical="top"/>
    </xf>
    <xf numFmtId="44" fontId="13" fillId="0" borderId="1" xfId="1" applyFont="1" applyBorder="1" applyAlignment="1">
      <alignment horizontal="center" vertical="center"/>
    </xf>
    <xf numFmtId="44" fontId="20" fillId="0" borderId="10" xfId="1" applyNumberFormat="1" applyFont="1" applyBorder="1" applyAlignment="1">
      <alignment horizontal="center"/>
    </xf>
    <xf numFmtId="0" fontId="0" fillId="0" borderId="0" xfId="0"/>
    <xf numFmtId="0" fontId="15" fillId="12" borderId="1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0" fillId="0" borderId="0" xfId="0"/>
    <xf numFmtId="0" fontId="15" fillId="12" borderId="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0" borderId="1" xfId="0" applyFont="1" applyFill="1" applyBorder="1"/>
    <xf numFmtId="1" fontId="9" fillId="0" borderId="27" xfId="0" applyNumberFormat="1" applyFont="1" applyBorder="1" applyAlignment="1">
      <alignment horizontal="left" vertical="center"/>
    </xf>
    <xf numFmtId="8" fontId="9" fillId="0" borderId="1" xfId="1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left" vertical="center"/>
    </xf>
    <xf numFmtId="0" fontId="7" fillId="8" borderId="5" xfId="0" applyFont="1" applyFill="1" applyBorder="1"/>
    <xf numFmtId="0" fontId="7" fillId="0" borderId="5" xfId="0" applyFont="1" applyFill="1" applyBorder="1"/>
    <xf numFmtId="44" fontId="33" fillId="0" borderId="1" xfId="1" applyFont="1" applyBorder="1" applyAlignment="1">
      <alignment vertical="center"/>
    </xf>
    <xf numFmtId="0" fontId="20" fillId="14" borderId="5" xfId="5" applyFont="1" applyFill="1" applyBorder="1"/>
    <xf numFmtId="0" fontId="20" fillId="14" borderId="1" xfId="5" applyFont="1" applyFill="1" applyBorder="1" applyAlignment="1">
      <alignment horizontal="center"/>
    </xf>
    <xf numFmtId="44" fontId="13" fillId="8" borderId="1" xfId="0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8" fillId="8" borderId="9" xfId="5" applyFont="1" applyFill="1" applyBorder="1"/>
    <xf numFmtId="0" fontId="8" fillId="8" borderId="10" xfId="5" applyFont="1" applyFill="1" applyBorder="1"/>
    <xf numFmtId="44" fontId="8" fillId="8" borderId="10" xfId="1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left"/>
    </xf>
    <xf numFmtId="44" fontId="0" fillId="0" borderId="10" xfId="1" applyFont="1" applyBorder="1"/>
    <xf numFmtId="0" fontId="0" fillId="8" borderId="1" xfId="0" applyFill="1" applyBorder="1"/>
    <xf numFmtId="0" fontId="0" fillId="8" borderId="5" xfId="0" applyFill="1" applyBorder="1"/>
    <xf numFmtId="0" fontId="20" fillId="14" borderId="1" xfId="5" applyFont="1" applyFill="1" applyBorder="1"/>
    <xf numFmtId="0" fontId="20" fillId="0" borderId="5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13" fillId="7" borderId="1" xfId="6" applyFont="1" applyFill="1" applyBorder="1" applyAlignment="1">
      <alignment horizontal="center" vertical="center"/>
    </xf>
    <xf numFmtId="0" fontId="13" fillId="7" borderId="10" xfId="6" applyFont="1" applyFill="1" applyBorder="1" applyAlignment="1">
      <alignment horizontal="center" vertical="center"/>
    </xf>
    <xf numFmtId="0" fontId="13" fillId="7" borderId="6" xfId="6" applyFont="1" applyFill="1" applyBorder="1" applyAlignment="1">
      <alignment horizontal="center" vertical="center"/>
    </xf>
    <xf numFmtId="0" fontId="13" fillId="7" borderId="11" xfId="6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left" vertical="center"/>
    </xf>
    <xf numFmtId="44" fontId="13" fillId="0" borderId="17" xfId="1" applyFont="1" applyBorder="1" applyAlignment="1">
      <alignment vertical="center"/>
    </xf>
    <xf numFmtId="0" fontId="0" fillId="0" borderId="0" xfId="0"/>
    <xf numFmtId="0" fontId="15" fillId="0" borderId="0" xfId="0" applyFont="1" applyBorder="1"/>
    <xf numFmtId="0" fontId="41" fillId="0" borderId="0" xfId="0" applyFont="1" applyBorder="1"/>
    <xf numFmtId="0" fontId="47" fillId="0" borderId="48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8" fillId="0" borderId="5" xfId="0" applyFont="1" applyBorder="1" applyAlignment="1">
      <alignment horizontal="left" vertical="center"/>
    </xf>
    <xf numFmtId="0" fontId="15" fillId="0" borderId="1" xfId="0" applyFont="1" applyBorder="1"/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44" fontId="15" fillId="18" borderId="11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4" fontId="15" fillId="18" borderId="11" xfId="1" applyFont="1" applyFill="1" applyBorder="1" applyAlignment="1" applyProtection="1">
      <alignment horizontal="center" vertical="center"/>
    </xf>
    <xf numFmtId="0" fontId="10" fillId="0" borderId="0" xfId="6" applyFont="1" applyBorder="1"/>
    <xf numFmtId="0" fontId="48" fillId="0" borderId="5" xfId="0" applyFont="1" applyBorder="1"/>
    <xf numFmtId="0" fontId="10" fillId="0" borderId="1" xfId="0" applyFont="1" applyFill="1" applyBorder="1" applyProtection="1">
      <protection locked="0"/>
    </xf>
    <xf numFmtId="0" fontId="48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5" fillId="0" borderId="25" xfId="0" applyFont="1" applyBorder="1"/>
    <xf numFmtId="0" fontId="15" fillId="14" borderId="6" xfId="0" applyFont="1" applyFill="1" applyBorder="1"/>
    <xf numFmtId="0" fontId="41" fillId="0" borderId="5" xfId="0" applyFont="1" applyBorder="1"/>
    <xf numFmtId="0" fontId="10" fillId="0" borderId="1" xfId="0" applyFont="1" applyFill="1" applyBorder="1"/>
    <xf numFmtId="0" fontId="15" fillId="18" borderId="6" xfId="0" applyFont="1" applyFill="1" applyBorder="1" applyAlignment="1">
      <alignment horizontal="right"/>
    </xf>
    <xf numFmtId="0" fontId="15" fillId="0" borderId="1" xfId="0" applyFont="1" applyFill="1" applyBorder="1"/>
    <xf numFmtId="0" fontId="29" fillId="12" borderId="6" xfId="0" applyFont="1" applyFill="1" applyBorder="1" applyAlignment="1">
      <alignment horizontal="right"/>
    </xf>
    <xf numFmtId="3" fontId="10" fillId="14" borderId="1" xfId="0" applyNumberFormat="1" applyFont="1" applyFill="1" applyBorder="1" applyProtection="1">
      <protection locked="0"/>
    </xf>
    <xf numFmtId="0" fontId="15" fillId="14" borderId="18" xfId="0" applyFont="1" applyFill="1" applyBorder="1" applyAlignment="1">
      <alignment horizontal="center"/>
    </xf>
    <xf numFmtId="0" fontId="41" fillId="0" borderId="7" xfId="0" applyFont="1" applyBorder="1"/>
    <xf numFmtId="0" fontId="41" fillId="0" borderId="8" xfId="0" applyFont="1" applyBorder="1"/>
    <xf numFmtId="0" fontId="15" fillId="0" borderId="42" xfId="0" applyFont="1" applyBorder="1"/>
    <xf numFmtId="0" fontId="46" fillId="16" borderId="12" xfId="10" applyFont="1" applyBorder="1" applyAlignment="1">
      <alignment horizontal="center"/>
    </xf>
    <xf numFmtId="0" fontId="46" fillId="16" borderId="13" xfId="10" applyFont="1" applyBorder="1" applyAlignment="1">
      <alignment horizontal="center"/>
    </xf>
    <xf numFmtId="0" fontId="46" fillId="16" borderId="14" xfId="10" applyFont="1" applyBorder="1" applyAlignment="1">
      <alignment horizontal="center"/>
    </xf>
    <xf numFmtId="0" fontId="48" fillId="0" borderId="5" xfId="0" applyFont="1" applyBorder="1" applyAlignment="1">
      <alignment horizontal="center" vertical="center" wrapText="1"/>
    </xf>
    <xf numFmtId="2" fontId="48" fillId="19" borderId="1" xfId="0" applyNumberFormat="1" applyFont="1" applyFill="1" applyBorder="1"/>
    <xf numFmtId="0" fontId="48" fillId="0" borderId="9" xfId="0" applyFont="1" applyBorder="1" applyAlignment="1">
      <alignment horizontal="center" vertical="center" wrapText="1"/>
    </xf>
    <xf numFmtId="0" fontId="48" fillId="19" borderId="10" xfId="0" applyFont="1" applyFill="1" applyBorder="1"/>
    <xf numFmtId="0" fontId="48" fillId="0" borderId="11" xfId="0" applyFont="1" applyBorder="1" applyAlignment="1">
      <alignment horizontal="center"/>
    </xf>
    <xf numFmtId="44" fontId="15" fillId="14" borderId="6" xfId="0" applyNumberFormat="1" applyFont="1" applyFill="1" applyBorder="1"/>
    <xf numFmtId="44" fontId="47" fillId="18" borderId="11" xfId="1" applyFont="1" applyFill="1" applyBorder="1"/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10" fillId="0" borderId="0" xfId="6" applyFont="1" applyBorder="1" applyAlignment="1"/>
    <xf numFmtId="0" fontId="10" fillId="0" borderId="0" xfId="5" applyFont="1" applyBorder="1"/>
    <xf numFmtId="0" fontId="10" fillId="0" borderId="0" xfId="5" applyFont="1" applyBorder="1" applyAlignment="1"/>
    <xf numFmtId="0" fontId="39" fillId="0" borderId="55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9" fillId="0" borderId="57" xfId="0" applyFont="1" applyFill="1" applyBorder="1" applyAlignment="1">
      <alignment horizontal="center"/>
    </xf>
    <xf numFmtId="0" fontId="0" fillId="8" borderId="48" xfId="0" applyFill="1" applyBorder="1"/>
    <xf numFmtId="0" fontId="0" fillId="8" borderId="24" xfId="0" applyFill="1" applyBorder="1"/>
    <xf numFmtId="16" fontId="0" fillId="8" borderId="24" xfId="0" applyNumberFormat="1" applyFill="1" applyBorder="1"/>
    <xf numFmtId="0" fontId="0" fillId="8" borderId="25" xfId="0" applyFill="1" applyBorder="1"/>
    <xf numFmtId="0" fontId="0" fillId="0" borderId="6" xfId="0" applyFill="1" applyBorder="1"/>
    <xf numFmtId="0" fontId="0" fillId="0" borderId="10" xfId="0" applyBorder="1"/>
    <xf numFmtId="0" fontId="0" fillId="0" borderId="11" xfId="0" applyFill="1" applyBorder="1"/>
    <xf numFmtId="0" fontId="0" fillId="0" borderId="48" xfId="0" applyBorder="1"/>
    <xf numFmtId="10" fontId="0" fillId="0" borderId="25" xfId="0" applyNumberFormat="1" applyBorder="1"/>
    <xf numFmtId="0" fontId="0" fillId="0" borderId="0" xfId="0" applyFill="1" applyBorder="1"/>
    <xf numFmtId="0" fontId="0" fillId="0" borderId="25" xfId="0" applyBorder="1"/>
    <xf numFmtId="10" fontId="0" fillId="0" borderId="6" xfId="0" applyNumberFormat="1" applyBorder="1"/>
    <xf numFmtId="0" fontId="0" fillId="0" borderId="6" xfId="0" applyBorder="1"/>
    <xf numFmtId="10" fontId="0" fillId="0" borderId="11" xfId="0" applyNumberFormat="1" applyBorder="1"/>
    <xf numFmtId="0" fontId="0" fillId="0" borderId="9" xfId="0" applyFill="1" applyBorder="1"/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15" fontId="0" fillId="8" borderId="0" xfId="0" applyNumberFormat="1" applyFill="1" applyAlignment="1">
      <alignment horizontal="center"/>
    </xf>
    <xf numFmtId="0" fontId="0" fillId="8" borderId="0" xfId="0" applyFill="1"/>
    <xf numFmtId="44" fontId="0" fillId="8" borderId="0" xfId="1" applyFont="1" applyFill="1"/>
    <xf numFmtId="15" fontId="0" fillId="0" borderId="0" xfId="0" applyNumberFormat="1" applyAlignment="1">
      <alignment horizontal="center"/>
    </xf>
    <xf numFmtId="44" fontId="0" fillId="0" borderId="0" xfId="1" applyFont="1"/>
    <xf numFmtId="0" fontId="0" fillId="8" borderId="0" xfId="0" applyFill="1" applyBorder="1"/>
    <xf numFmtId="166" fontId="0" fillId="0" borderId="0" xfId="0" applyNumberFormat="1" applyAlignment="1">
      <alignment horizontal="center"/>
    </xf>
    <xf numFmtId="15" fontId="53" fillId="0" borderId="0" xfId="0" applyNumberFormat="1" applyFont="1" applyAlignment="1">
      <alignment horizontal="center"/>
    </xf>
    <xf numFmtId="0" fontId="53" fillId="0" borderId="0" xfId="0" applyFont="1"/>
    <xf numFmtId="44" fontId="53" fillId="0" borderId="0" xfId="1" applyFont="1"/>
    <xf numFmtId="167" fontId="0" fillId="8" borderId="0" xfId="1" applyNumberFormat="1" applyFont="1" applyFill="1"/>
    <xf numFmtId="9" fontId="0" fillId="8" borderId="0" xfId="0" applyNumberFormat="1" applyFill="1"/>
    <xf numFmtId="167" fontId="0" fillId="0" borderId="0" xfId="1" applyNumberFormat="1" applyFont="1"/>
    <xf numFmtId="9" fontId="0" fillId="0" borderId="0" xfId="0" applyNumberFormat="1"/>
    <xf numFmtId="0" fontId="0" fillId="0" borderId="0" xfId="0"/>
    <xf numFmtId="0" fontId="8" fillId="8" borderId="5" xfId="0" applyFont="1" applyFill="1" applyBorder="1"/>
    <xf numFmtId="44" fontId="8" fillId="8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/>
    <xf numFmtId="4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44" fontId="3" fillId="3" borderId="26" xfId="3" applyNumberFormat="1" applyBorder="1" applyAlignment="1">
      <alignment horizontal="center" vertical="center"/>
    </xf>
    <xf numFmtId="44" fontId="3" fillId="3" borderId="13" xfId="3" applyNumberFormat="1" applyBorder="1" applyAlignment="1">
      <alignment horizontal="center" vertical="center"/>
    </xf>
    <xf numFmtId="44" fontId="3" fillId="3" borderId="27" xfId="3" applyNumberFormat="1" applyBorder="1" applyAlignment="1">
      <alignment horizontal="center" vertical="center"/>
    </xf>
    <xf numFmtId="0" fontId="4" fillId="4" borderId="26" xfId="4" applyFont="1" applyBorder="1" applyAlignment="1">
      <alignment horizontal="center" vertical="center"/>
    </xf>
    <xf numFmtId="0" fontId="4" fillId="4" borderId="27" xfId="4" applyFont="1" applyBorder="1" applyAlignment="1">
      <alignment horizontal="center" vertical="center"/>
    </xf>
    <xf numFmtId="44" fontId="4" fillId="4" borderId="26" xfId="1" applyFont="1" applyFill="1" applyBorder="1" applyAlignment="1">
      <alignment horizontal="center" vertical="center"/>
    </xf>
    <xf numFmtId="44" fontId="4" fillId="4" borderId="13" xfId="1" applyFont="1" applyFill="1" applyBorder="1" applyAlignment="1">
      <alignment horizontal="center" vertical="center"/>
    </xf>
    <xf numFmtId="44" fontId="4" fillId="4" borderId="27" xfId="1" applyFont="1" applyFill="1" applyBorder="1" applyAlignment="1">
      <alignment horizontal="center" vertical="center"/>
    </xf>
    <xf numFmtId="44" fontId="3" fillId="3" borderId="1" xfId="3" applyNumberForma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6" xfId="0" applyNumberFormat="1" applyFont="1" applyFill="1" applyBorder="1" applyAlignment="1">
      <alignment horizontal="center" vertical="center"/>
    </xf>
    <xf numFmtId="1" fontId="0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3" borderId="5" xfId="3" applyFont="1" applyBorder="1" applyAlignment="1">
      <alignment horizontal="center" vertical="center"/>
    </xf>
    <xf numFmtId="0" fontId="3" fillId="3" borderId="1" xfId="3" applyFont="1" applyBorder="1" applyAlignment="1">
      <alignment horizontal="center" vertical="center"/>
    </xf>
    <xf numFmtId="0" fontId="3" fillId="3" borderId="6" xfId="3" applyFont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0" fillId="7" borderId="6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3" fillId="3" borderId="12" xfId="3" applyFont="1" applyBorder="1" applyAlignment="1">
      <alignment horizontal="center" vertical="center"/>
    </xf>
    <xf numFmtId="0" fontId="3" fillId="3" borderId="13" xfId="3" applyFont="1" applyBorder="1" applyAlignment="1">
      <alignment horizontal="center" vertical="center"/>
    </xf>
    <xf numFmtId="0" fontId="3" fillId="3" borderId="14" xfId="3" applyFont="1" applyBorder="1" applyAlignment="1">
      <alignment horizontal="center" vertical="center"/>
    </xf>
    <xf numFmtId="0" fontId="8" fillId="7" borderId="1" xfId="6" applyFont="1" applyFill="1" applyBorder="1" applyAlignment="1">
      <alignment horizontal="center" vertical="center"/>
    </xf>
    <xf numFmtId="0" fontId="8" fillId="7" borderId="6" xfId="6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3" fillId="3" borderId="32" xfId="3" applyFont="1" applyBorder="1" applyAlignment="1">
      <alignment horizontal="center" vertical="center"/>
    </xf>
    <xf numFmtId="0" fontId="3" fillId="3" borderId="33" xfId="3" applyFont="1" applyBorder="1" applyAlignment="1">
      <alignment horizontal="center" vertical="center"/>
    </xf>
    <xf numFmtId="0" fontId="3" fillId="3" borderId="35" xfId="3" applyFont="1" applyBorder="1" applyAlignment="1">
      <alignment horizontal="center" vertical="center"/>
    </xf>
    <xf numFmtId="0" fontId="3" fillId="3" borderId="29" xfId="3" applyFont="1" applyBorder="1" applyAlignment="1">
      <alignment horizontal="center" vertical="center"/>
    </xf>
    <xf numFmtId="0" fontId="3" fillId="3" borderId="31" xfId="3" applyFont="1" applyBorder="1" applyAlignment="1">
      <alignment horizontal="center" vertical="center"/>
    </xf>
    <xf numFmtId="0" fontId="3" fillId="3" borderId="34" xfId="3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4" fontId="6" fillId="6" borderId="12" xfId="0" applyNumberFormat="1" applyFont="1" applyFill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8" fillId="7" borderId="17" xfId="6" applyFont="1" applyFill="1" applyBorder="1" applyAlignment="1">
      <alignment horizontal="center" vertical="center"/>
    </xf>
    <xf numFmtId="0" fontId="8" fillId="7" borderId="22" xfId="6" applyFont="1" applyFill="1" applyBorder="1" applyAlignment="1">
      <alignment horizontal="center" vertical="center"/>
    </xf>
    <xf numFmtId="0" fontId="8" fillId="7" borderId="24" xfId="6" applyFont="1" applyFill="1" applyBorder="1" applyAlignment="1">
      <alignment horizontal="center" vertical="center"/>
    </xf>
    <xf numFmtId="0" fontId="8" fillId="7" borderId="18" xfId="6" applyFont="1" applyFill="1" applyBorder="1" applyAlignment="1">
      <alignment horizontal="center" vertical="center" wrapText="1"/>
    </xf>
    <xf numFmtId="0" fontId="8" fillId="7" borderId="23" xfId="6" applyFont="1" applyFill="1" applyBorder="1" applyAlignment="1">
      <alignment horizontal="center" vertical="center" wrapText="1"/>
    </xf>
    <xf numFmtId="0" fontId="8" fillId="7" borderId="25" xfId="6" applyFont="1" applyFill="1" applyBorder="1" applyAlignment="1">
      <alignment horizontal="center" vertical="center" wrapText="1"/>
    </xf>
    <xf numFmtId="0" fontId="8" fillId="7" borderId="6" xfId="6" applyFont="1" applyFill="1" applyBorder="1" applyAlignment="1">
      <alignment horizontal="center" vertical="center" wrapText="1"/>
    </xf>
    <xf numFmtId="0" fontId="0" fillId="0" borderId="0" xfId="0"/>
    <xf numFmtId="4" fontId="30" fillId="11" borderId="32" xfId="0" applyNumberFormat="1" applyFont="1" applyFill="1" applyBorder="1" applyAlignment="1">
      <alignment horizontal="center" vertical="center"/>
    </xf>
    <xf numFmtId="4" fontId="30" fillId="11" borderId="33" xfId="0" applyNumberFormat="1" applyFont="1" applyFill="1" applyBorder="1" applyAlignment="1">
      <alignment horizontal="center" vertical="center"/>
    </xf>
    <xf numFmtId="4" fontId="30" fillId="11" borderId="35" xfId="0" applyNumberFormat="1" applyFont="1" applyFill="1" applyBorder="1" applyAlignment="1">
      <alignment horizontal="center" vertical="center"/>
    </xf>
    <xf numFmtId="4" fontId="30" fillId="11" borderId="29" xfId="0" applyNumberFormat="1" applyFont="1" applyFill="1" applyBorder="1" applyAlignment="1">
      <alignment horizontal="center" vertical="center"/>
    </xf>
    <xf numFmtId="4" fontId="30" fillId="11" borderId="31" xfId="0" applyNumberFormat="1" applyFont="1" applyFill="1" applyBorder="1" applyAlignment="1">
      <alignment horizontal="center" vertical="center"/>
    </xf>
    <xf numFmtId="4" fontId="30" fillId="11" borderId="34" xfId="0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4" fontId="18" fillId="11" borderId="5" xfId="0" applyNumberFormat="1" applyFont="1" applyFill="1" applyBorder="1" applyAlignment="1">
      <alignment horizontal="center" vertical="center"/>
    </xf>
    <xf numFmtId="4" fontId="18" fillId="11" borderId="1" xfId="0" applyNumberFormat="1" applyFont="1" applyFill="1" applyBorder="1" applyAlignment="1">
      <alignment horizontal="center" vertical="center"/>
    </xf>
    <xf numFmtId="4" fontId="18" fillId="11" borderId="6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22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5" xfId="0" applyFont="1" applyFill="1" applyBorder="1" applyAlignment="1">
      <alignment horizontal="center" vertical="center"/>
    </xf>
    <xf numFmtId="4" fontId="30" fillId="11" borderId="7" xfId="0" applyNumberFormat="1" applyFont="1" applyFill="1" applyBorder="1" applyAlignment="1">
      <alignment horizontal="center" vertical="center"/>
    </xf>
    <xf numFmtId="4" fontId="30" fillId="11" borderId="0" xfId="0" applyNumberFormat="1" applyFont="1" applyFill="1" applyBorder="1" applyAlignment="1">
      <alignment horizontal="center" vertical="center"/>
    </xf>
    <xf numFmtId="4" fontId="30" fillId="11" borderId="8" xfId="0" applyNumberFormat="1" applyFont="1" applyFill="1" applyBorder="1" applyAlignment="1">
      <alignment horizontal="center" vertical="center"/>
    </xf>
    <xf numFmtId="4" fontId="18" fillId="11" borderId="12" xfId="0" applyNumberFormat="1" applyFont="1" applyFill="1" applyBorder="1" applyAlignment="1">
      <alignment horizontal="center" vertical="center"/>
    </xf>
    <xf numFmtId="4" fontId="18" fillId="11" borderId="13" xfId="0" applyNumberFormat="1" applyFont="1" applyFill="1" applyBorder="1" applyAlignment="1">
      <alignment horizontal="center" vertical="center"/>
    </xf>
    <xf numFmtId="4" fontId="18" fillId="11" borderId="14" xfId="0" applyNumberFormat="1" applyFont="1" applyFill="1" applyBorder="1" applyAlignment="1">
      <alignment horizontal="center" vertical="center"/>
    </xf>
    <xf numFmtId="44" fontId="14" fillId="3" borderId="26" xfId="3" applyNumberFormat="1" applyFont="1" applyBorder="1" applyAlignment="1">
      <alignment horizontal="center" vertical="center"/>
    </xf>
    <xf numFmtId="44" fontId="14" fillId="3" borderId="13" xfId="3" applyNumberFormat="1" applyFont="1" applyBorder="1" applyAlignment="1">
      <alignment horizontal="center" vertical="center"/>
    </xf>
    <xf numFmtId="44" fontId="14" fillId="3" borderId="27" xfId="3" applyNumberFormat="1" applyFont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3" xfId="0" applyFont="1" applyFill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/>
    </xf>
    <xf numFmtId="0" fontId="15" fillId="12" borderId="36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12" borderId="34" xfId="0" applyFont="1" applyFill="1" applyBorder="1" applyAlignment="1">
      <alignment horizontal="center" vertical="center"/>
    </xf>
    <xf numFmtId="0" fontId="14" fillId="3" borderId="32" xfId="3" applyFont="1" applyBorder="1" applyAlignment="1">
      <alignment horizontal="center" vertical="center"/>
    </xf>
    <xf numFmtId="0" fontId="14" fillId="3" borderId="33" xfId="3" applyFont="1" applyBorder="1" applyAlignment="1">
      <alignment horizontal="center" vertical="center"/>
    </xf>
    <xf numFmtId="0" fontId="14" fillId="3" borderId="35" xfId="3" applyFont="1" applyBorder="1" applyAlignment="1">
      <alignment horizontal="center" vertical="center"/>
    </xf>
    <xf numFmtId="0" fontId="14" fillId="3" borderId="29" xfId="3" applyFont="1" applyBorder="1" applyAlignment="1">
      <alignment horizontal="center" vertical="center"/>
    </xf>
    <xf numFmtId="0" fontId="14" fillId="3" borderId="31" xfId="3" applyFont="1" applyBorder="1" applyAlignment="1">
      <alignment horizontal="center" vertical="center"/>
    </xf>
    <xf numFmtId="0" fontId="14" fillId="3" borderId="34" xfId="3" applyFont="1" applyBorder="1" applyAlignment="1">
      <alignment horizontal="center" vertical="center"/>
    </xf>
    <xf numFmtId="4" fontId="30" fillId="11" borderId="12" xfId="0" applyNumberFormat="1" applyFont="1" applyFill="1" applyBorder="1" applyAlignment="1">
      <alignment horizontal="center" vertical="center"/>
    </xf>
    <xf numFmtId="4" fontId="30" fillId="11" borderId="13" xfId="0" applyNumberFormat="1" applyFont="1" applyFill="1" applyBorder="1" applyAlignment="1">
      <alignment horizontal="center" vertical="center"/>
    </xf>
    <xf numFmtId="4" fontId="30" fillId="11" borderId="14" xfId="0" applyNumberFormat="1" applyFont="1" applyFill="1" applyBorder="1" applyAlignment="1">
      <alignment horizontal="center" vertical="center"/>
    </xf>
    <xf numFmtId="4" fontId="18" fillId="15" borderId="1" xfId="0" applyNumberFormat="1" applyFont="1" applyFill="1" applyBorder="1" applyAlignment="1">
      <alignment horizontal="center" vertical="center"/>
    </xf>
    <xf numFmtId="4" fontId="18" fillId="15" borderId="6" xfId="0" applyNumberFormat="1" applyFont="1" applyFill="1" applyBorder="1" applyAlignment="1">
      <alignment horizontal="center" vertical="center"/>
    </xf>
    <xf numFmtId="4" fontId="30" fillId="11" borderId="5" xfId="0" applyNumberFormat="1" applyFont="1" applyFill="1" applyBorder="1" applyAlignment="1">
      <alignment horizontal="center" vertical="center"/>
    </xf>
    <xf numFmtId="4" fontId="30" fillId="11" borderId="1" xfId="0" applyNumberFormat="1" applyFont="1" applyFill="1" applyBorder="1" applyAlignment="1">
      <alignment horizontal="center" vertical="center"/>
    </xf>
    <xf numFmtId="4" fontId="30" fillId="11" borderId="6" xfId="0" applyNumberFormat="1" applyFont="1" applyFill="1" applyBorder="1" applyAlignment="1">
      <alignment horizontal="center" vertical="center"/>
    </xf>
    <xf numFmtId="0" fontId="15" fillId="12" borderId="37" xfId="0" applyFont="1" applyFill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/>
    </xf>
    <xf numFmtId="0" fontId="17" fillId="10" borderId="21" xfId="0" applyFont="1" applyFill="1" applyBorder="1" applyAlignment="1">
      <alignment horizontal="center" vertical="center" wrapText="1"/>
    </xf>
    <xf numFmtId="0" fontId="43" fillId="3" borderId="40" xfId="3" applyFont="1" applyBorder="1" applyAlignment="1">
      <alignment horizontal="center" vertical="center"/>
    </xf>
    <xf numFmtId="0" fontId="43" fillId="3" borderId="42" xfId="3" applyFont="1" applyBorder="1" applyAlignment="1">
      <alignment horizontal="center" vertical="center"/>
    </xf>
    <xf numFmtId="0" fontId="43" fillId="18" borderId="40" xfId="3" applyFont="1" applyFill="1" applyBorder="1" applyAlignment="1">
      <alignment horizontal="center" vertical="center"/>
    </xf>
    <xf numFmtId="0" fontId="43" fillId="18" borderId="42" xfId="3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/>
    </xf>
    <xf numFmtId="0" fontId="47" fillId="0" borderId="54" xfId="0" applyFont="1" applyBorder="1" applyAlignment="1">
      <alignment horizontal="center"/>
    </xf>
    <xf numFmtId="0" fontId="15" fillId="18" borderId="5" xfId="0" applyFont="1" applyFill="1" applyBorder="1" applyAlignment="1">
      <alignment horizontal="center"/>
    </xf>
    <xf numFmtId="0" fontId="15" fillId="18" borderId="1" xfId="0" applyFont="1" applyFill="1" applyBorder="1" applyAlignment="1">
      <alignment horizontal="center"/>
    </xf>
    <xf numFmtId="0" fontId="29" fillId="12" borderId="5" xfId="0" applyFont="1" applyFill="1" applyBorder="1" applyAlignment="1">
      <alignment horizontal="center"/>
    </xf>
    <xf numFmtId="0" fontId="29" fillId="12" borderId="1" xfId="0" applyFont="1" applyFill="1" applyBorder="1" applyAlignment="1">
      <alignment horizontal="center"/>
    </xf>
    <xf numFmtId="0" fontId="15" fillId="14" borderId="28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3" fillId="3" borderId="40" xfId="3" applyFont="1" applyBorder="1" applyAlignment="1">
      <alignment horizontal="center"/>
    </xf>
    <xf numFmtId="0" fontId="43" fillId="3" borderId="41" xfId="3" applyFont="1" applyBorder="1" applyAlignment="1">
      <alignment horizontal="center"/>
    </xf>
    <xf numFmtId="0" fontId="43" fillId="3" borderId="42" xfId="3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43" fillId="3" borderId="41" xfId="3" applyFont="1" applyBorder="1" applyAlignment="1">
      <alignment horizontal="center" vertical="center"/>
    </xf>
    <xf numFmtId="0" fontId="29" fillId="12" borderId="48" xfId="0" applyFont="1" applyFill="1" applyBorder="1" applyAlignment="1">
      <alignment horizontal="center"/>
    </xf>
    <xf numFmtId="0" fontId="29" fillId="12" borderId="24" xfId="0" applyFont="1" applyFill="1" applyBorder="1" applyAlignment="1">
      <alignment horizontal="center"/>
    </xf>
    <xf numFmtId="0" fontId="46" fillId="16" borderId="12" xfId="10" applyFont="1" applyBorder="1" applyAlignment="1">
      <alignment horizontal="center"/>
    </xf>
    <xf numFmtId="0" fontId="46" fillId="16" borderId="13" xfId="10" applyFont="1" applyBorder="1" applyAlignment="1">
      <alignment horizontal="center"/>
    </xf>
    <xf numFmtId="0" fontId="46" fillId="16" borderId="14" xfId="10" applyFont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40" fillId="12" borderId="40" xfId="0" applyFont="1" applyFill="1" applyBorder="1" applyAlignment="1">
      <alignment horizontal="center" vertical="center"/>
    </xf>
    <xf numFmtId="0" fontId="40" fillId="12" borderId="41" xfId="0" applyFont="1" applyFill="1" applyBorder="1" applyAlignment="1">
      <alignment horizontal="center" vertical="center"/>
    </xf>
    <xf numFmtId="0" fontId="40" fillId="12" borderId="42" xfId="0" applyFont="1" applyFill="1" applyBorder="1" applyAlignment="1">
      <alignment horizontal="center" vertical="center"/>
    </xf>
    <xf numFmtId="0" fontId="42" fillId="3" borderId="43" xfId="3" applyFont="1" applyBorder="1" applyAlignment="1">
      <alignment horizontal="center"/>
    </xf>
    <xf numFmtId="0" fontId="42" fillId="3" borderId="44" xfId="3" applyFont="1" applyBorder="1" applyAlignment="1">
      <alignment horizontal="center"/>
    </xf>
    <xf numFmtId="0" fontId="42" fillId="3" borderId="45" xfId="3" applyFont="1" applyBorder="1" applyAlignment="1">
      <alignment horizontal="center"/>
    </xf>
    <xf numFmtId="0" fontId="45" fillId="17" borderId="46" xfId="11" applyFont="1" applyBorder="1" applyAlignment="1">
      <alignment horizontal="center" vertical="center"/>
    </xf>
    <xf numFmtId="0" fontId="45" fillId="17" borderId="47" xfId="11" applyFont="1" applyBorder="1" applyAlignment="1">
      <alignment horizontal="center" vertical="center"/>
    </xf>
    <xf numFmtId="0" fontId="45" fillId="17" borderId="49" xfId="11" applyFont="1" applyBorder="1" applyAlignment="1">
      <alignment horizontal="center" vertical="center"/>
    </xf>
    <xf numFmtId="0" fontId="45" fillId="17" borderId="50" xfId="11" applyFont="1" applyBorder="1" applyAlignment="1">
      <alignment horizontal="center" vertical="center"/>
    </xf>
    <xf numFmtId="0" fontId="45" fillId="17" borderId="51" xfId="11" applyFont="1" applyBorder="1" applyAlignment="1">
      <alignment horizontal="center" vertical="center"/>
    </xf>
    <xf numFmtId="0" fontId="45" fillId="17" borderId="52" xfId="11" applyFont="1" applyBorder="1" applyAlignment="1">
      <alignment horizontal="center" vertical="center"/>
    </xf>
    <xf numFmtId="0" fontId="38" fillId="17" borderId="58" xfId="11" applyBorder="1" applyAlignment="1">
      <alignment horizontal="center"/>
    </xf>
    <xf numFmtId="0" fontId="38" fillId="17" borderId="39" xfId="1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12">
    <cellStyle name="Accent2" xfId="4" builtinId="33"/>
    <cellStyle name="Bad" xfId="2" builtinId="27"/>
    <cellStyle name="Currency" xfId="1" builtinId="4"/>
    <cellStyle name="Good" xfId="10" builtinId="26"/>
    <cellStyle name="Input" xfId="11" builtinId="20"/>
    <cellStyle name="Neutral" xfId="3" builtinId="28"/>
    <cellStyle name="Normal" xfId="0" builtinId="0"/>
    <cellStyle name="Normal 2" xfId="7"/>
    <cellStyle name="Normal 4" xfId="8"/>
    <cellStyle name="Normal 5" xfId="5"/>
    <cellStyle name="Normal 6" xfId="9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46"/>
  <sheetViews>
    <sheetView topLeftCell="B1" workbookViewId="0">
      <selection activeCell="C30" sqref="C30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3" customWidth="1"/>
    <col min="5" max="5" width="15.7109375" style="8" customWidth="1"/>
    <col min="6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1:13" ht="30" customHeight="1">
      <c r="C1" s="416" t="s">
        <v>868</v>
      </c>
      <c r="D1" s="417"/>
      <c r="E1" s="417"/>
      <c r="F1" s="417"/>
      <c r="G1" s="417"/>
      <c r="H1" s="418"/>
    </row>
    <row r="2" spans="1:13" ht="30" customHeight="1">
      <c r="A2" s="4"/>
      <c r="B2" s="4"/>
      <c r="C2" s="419" t="s">
        <v>869</v>
      </c>
      <c r="D2" s="420"/>
      <c r="E2" s="421" t="s">
        <v>870</v>
      </c>
      <c r="F2" s="422"/>
      <c r="G2" s="422"/>
      <c r="H2" s="423"/>
      <c r="I2" s="1"/>
      <c r="J2" s="1"/>
      <c r="L2" s="1"/>
    </row>
    <row r="3" spans="1:13">
      <c r="I3" s="1"/>
    </row>
    <row r="4" spans="1:13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3:16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8"/>
      <c r="O17" s="18"/>
    </row>
    <row r="18" spans="3:16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8"/>
      <c r="O18" s="18"/>
      <c r="P18" s="18"/>
    </row>
    <row r="19" spans="3:16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8"/>
      <c r="O19" s="18"/>
      <c r="P19" s="18"/>
    </row>
    <row r="20" spans="3:16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18"/>
      <c r="O20" s="18"/>
      <c r="P20" s="18"/>
    </row>
    <row r="21" spans="3:16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18"/>
      <c r="O21" s="18"/>
      <c r="P21" s="18"/>
    </row>
    <row r="22" spans="3:16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18"/>
      <c r="O22" s="18"/>
      <c r="P22" s="18"/>
    </row>
    <row r="23" spans="3:16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18"/>
      <c r="O23" s="18"/>
      <c r="P23" s="18"/>
    </row>
    <row r="24" spans="3:16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18"/>
      <c r="O24" s="18"/>
      <c r="P24" s="18"/>
    </row>
    <row r="25" spans="3:16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18"/>
      <c r="O25" s="18"/>
      <c r="P25" s="18"/>
    </row>
    <row r="26" spans="3:16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"/>
      <c r="O26" s="18"/>
      <c r="P26" s="18"/>
    </row>
    <row r="27" spans="3:16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8"/>
      <c r="O27" s="18"/>
      <c r="P27" s="18"/>
    </row>
    <row r="28" spans="3:16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18"/>
      <c r="O28" s="18"/>
      <c r="P28" s="18"/>
    </row>
    <row r="29" spans="3:16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18"/>
      <c r="O29" s="18"/>
      <c r="P29" s="18"/>
    </row>
    <row r="30" spans="3:16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18"/>
      <c r="O30" s="18"/>
      <c r="P30" s="18"/>
    </row>
    <row r="31" spans="3:16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18"/>
      <c r="O31" s="18"/>
      <c r="P31" s="18"/>
    </row>
    <row r="32" spans="3:16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18"/>
      <c r="O32" s="18"/>
      <c r="P32" s="18"/>
    </row>
    <row r="33" spans="3:16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18"/>
      <c r="O33" s="18"/>
      <c r="P33" s="18"/>
    </row>
    <row r="34" spans="3:16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18"/>
      <c r="O34" s="18"/>
      <c r="P34" s="18"/>
    </row>
    <row r="35" spans="3:16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18"/>
      <c r="O35" s="18"/>
      <c r="P35" s="18"/>
    </row>
    <row r="36" spans="3:16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18"/>
      <c r="O36" s="18"/>
      <c r="P36" s="18"/>
    </row>
    <row r="37" spans="3:16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18"/>
      <c r="O37" s="18"/>
      <c r="P37" s="18"/>
    </row>
    <row r="38" spans="3:16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18"/>
      <c r="O38" s="18"/>
      <c r="P38" s="18"/>
    </row>
    <row r="39" spans="3:16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18"/>
      <c r="O39" s="18"/>
      <c r="P39" s="18"/>
    </row>
    <row r="40" spans="3:16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18"/>
      <c r="O40" s="18"/>
      <c r="P40" s="18"/>
    </row>
    <row r="41" spans="3:16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18"/>
      <c r="O41" s="18"/>
      <c r="P41" s="18"/>
    </row>
    <row r="42" spans="3:16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18"/>
      <c r="O42" s="18"/>
      <c r="P42" s="18"/>
    </row>
    <row r="43" spans="3:16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18"/>
      <c r="O43" s="18"/>
      <c r="P43" s="18"/>
    </row>
    <row r="44" spans="3:16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18"/>
      <c r="O44" s="18"/>
      <c r="P44" s="18"/>
    </row>
    <row r="45" spans="3:16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18"/>
      <c r="O45" s="18"/>
      <c r="P45" s="18"/>
    </row>
    <row r="46" spans="3:16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18"/>
      <c r="O46" s="18"/>
      <c r="P46" s="18"/>
    </row>
    <row r="47" spans="3:16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18"/>
      <c r="O47" s="18"/>
      <c r="P47" s="18"/>
    </row>
    <row r="48" spans="3:16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18"/>
      <c r="O48" s="18"/>
      <c r="P48" s="18"/>
    </row>
    <row r="49" spans="3:16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18"/>
      <c r="O49" s="18"/>
      <c r="P49" s="18"/>
    </row>
    <row r="50" spans="3:16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18"/>
      <c r="O50" s="18"/>
      <c r="P50" s="18"/>
    </row>
    <row r="51" spans="3:16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18"/>
      <c r="O51" s="18"/>
      <c r="P51" s="18"/>
    </row>
    <row r="52" spans="3:16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18"/>
      <c r="O52" s="18"/>
      <c r="P52" s="18"/>
    </row>
    <row r="53" spans="3:16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18"/>
      <c r="O53" s="18"/>
      <c r="P53" s="18"/>
    </row>
    <row r="54" spans="3:16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18"/>
      <c r="O54" s="18"/>
      <c r="P54" s="18"/>
    </row>
    <row r="55" spans="3:16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18"/>
      <c r="O55" s="18"/>
      <c r="P55" s="18"/>
    </row>
    <row r="56" spans="3:16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18"/>
      <c r="O56" s="18"/>
      <c r="P56" s="18"/>
    </row>
    <row r="57" spans="3:16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18"/>
      <c r="O57" s="18"/>
      <c r="P57" s="18"/>
    </row>
    <row r="58" spans="3:16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18"/>
      <c r="O58" s="18"/>
      <c r="P58" s="18"/>
    </row>
    <row r="59" spans="3:16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18"/>
      <c r="O59" s="18"/>
      <c r="P59" s="18"/>
    </row>
    <row r="60" spans="3:16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18"/>
      <c r="O60" s="18"/>
      <c r="P60" s="18"/>
    </row>
    <row r="61" spans="3:16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18"/>
      <c r="O61" s="18"/>
      <c r="P61" s="18"/>
    </row>
    <row r="62" spans="3:16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18"/>
      <c r="O62" s="18"/>
      <c r="P62" s="18"/>
    </row>
    <row r="63" spans="3:16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18"/>
      <c r="O63" s="18"/>
      <c r="P63" s="18"/>
    </row>
    <row r="64" spans="3:16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18"/>
      <c r="O64" s="18"/>
      <c r="P64" s="18"/>
    </row>
    <row r="65" spans="3:16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18"/>
      <c r="O65" s="18"/>
      <c r="P65" s="18"/>
    </row>
    <row r="66" spans="3:16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18"/>
      <c r="O66" s="18"/>
      <c r="P66" s="18"/>
    </row>
    <row r="67" spans="3:16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18"/>
      <c r="O67" s="18"/>
      <c r="P67" s="18"/>
    </row>
    <row r="68" spans="3:16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18"/>
      <c r="O68" s="18"/>
      <c r="P68" s="18"/>
    </row>
    <row r="69" spans="3:16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18"/>
      <c r="O69" s="18"/>
      <c r="P69" s="18"/>
    </row>
    <row r="70" spans="3:16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18"/>
      <c r="O70" s="18"/>
      <c r="P70" s="18"/>
    </row>
    <row r="71" spans="3:16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18"/>
      <c r="O71" s="18"/>
      <c r="P71" s="18"/>
    </row>
    <row r="72" spans="3:16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18"/>
      <c r="O72" s="18"/>
      <c r="P72" s="18"/>
    </row>
    <row r="73" spans="3:16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18"/>
      <c r="O73" s="18"/>
      <c r="P73" s="18"/>
    </row>
    <row r="74" spans="3:16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18"/>
      <c r="O74" s="18"/>
      <c r="P74" s="18"/>
    </row>
    <row r="75" spans="3:16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18"/>
      <c r="O75" s="18"/>
      <c r="P75" s="18"/>
    </row>
    <row r="76" spans="3:16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18"/>
      <c r="O76" s="18"/>
      <c r="P76" s="18"/>
    </row>
    <row r="77" spans="3:16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18"/>
      <c r="O77" s="18"/>
      <c r="P77" s="18"/>
    </row>
    <row r="78" spans="3:16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18"/>
      <c r="O78" s="18"/>
      <c r="P78" s="18"/>
    </row>
    <row r="79" spans="3:16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18"/>
      <c r="O79" s="18"/>
      <c r="P79" s="18"/>
    </row>
    <row r="80" spans="3:16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18"/>
      <c r="O80" s="18"/>
      <c r="P80" s="18"/>
    </row>
    <row r="81" spans="3:16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18"/>
      <c r="O81" s="18"/>
      <c r="P81" s="18"/>
    </row>
    <row r="82" spans="3:16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18"/>
      <c r="O82" s="18"/>
      <c r="P82" s="18"/>
    </row>
    <row r="83" spans="3:16"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18"/>
      <c r="O83" s="18"/>
      <c r="P83" s="18"/>
    </row>
    <row r="84" spans="3:16"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18"/>
      <c r="O84" s="18"/>
      <c r="P84" s="18"/>
    </row>
    <row r="85" spans="3:16"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18"/>
      <c r="O85" s="18"/>
      <c r="P85" s="18"/>
    </row>
    <row r="86" spans="3:16"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18"/>
      <c r="O86" s="18"/>
      <c r="P86" s="18"/>
    </row>
    <row r="87" spans="3:16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18"/>
      <c r="O87" s="18"/>
      <c r="P87" s="18"/>
    </row>
    <row r="88" spans="3:16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18"/>
      <c r="O88" s="18"/>
      <c r="P88" s="18"/>
    </row>
    <row r="89" spans="3:16"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18"/>
      <c r="O89" s="18"/>
      <c r="P89" s="18"/>
    </row>
    <row r="90" spans="3:16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18"/>
      <c r="O90" s="18"/>
      <c r="P90" s="18"/>
    </row>
    <row r="91" spans="3:16"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18"/>
      <c r="O91" s="18"/>
      <c r="P91" s="18"/>
    </row>
    <row r="92" spans="3:16"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18"/>
      <c r="O92" s="18"/>
      <c r="P92" s="18"/>
    </row>
    <row r="93" spans="3:16"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18"/>
      <c r="O93" s="18"/>
      <c r="P93" s="18"/>
    </row>
    <row r="94" spans="3:16"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18"/>
      <c r="O94" s="18"/>
      <c r="P94" s="18"/>
    </row>
    <row r="95" spans="3:16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18"/>
      <c r="O95" s="18"/>
      <c r="P95" s="18"/>
    </row>
    <row r="96" spans="3:16"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18"/>
      <c r="O96" s="18"/>
      <c r="P96" s="18"/>
    </row>
    <row r="97" spans="3:16"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18"/>
      <c r="O97" s="18"/>
      <c r="P97" s="18"/>
    </row>
    <row r="98" spans="3:16"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18"/>
      <c r="O98" s="18"/>
      <c r="P98" s="18"/>
    </row>
    <row r="99" spans="3:16"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18"/>
      <c r="O99" s="18"/>
      <c r="P99" s="18"/>
    </row>
    <row r="100" spans="3:16"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18"/>
      <c r="O100" s="18"/>
      <c r="P100" s="18"/>
    </row>
    <row r="101" spans="3:16"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8"/>
      <c r="O101" s="18"/>
      <c r="P101" s="18"/>
    </row>
    <row r="102" spans="3:16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18"/>
      <c r="O102" s="18"/>
      <c r="P102" s="18"/>
    </row>
    <row r="103" spans="3:16"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18"/>
      <c r="O103" s="18"/>
      <c r="P103" s="18"/>
    </row>
    <row r="104" spans="3:16"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18"/>
      <c r="O104" s="18"/>
      <c r="P104" s="18"/>
    </row>
    <row r="105" spans="3:16"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18"/>
      <c r="O105" s="18"/>
      <c r="P105" s="18"/>
    </row>
    <row r="106" spans="3:16"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18"/>
      <c r="O106" s="18"/>
      <c r="P106" s="18"/>
    </row>
    <row r="107" spans="3:16"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18"/>
      <c r="O107" s="18"/>
      <c r="P107" s="18"/>
    </row>
    <row r="108" spans="3:16"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18"/>
      <c r="O108" s="18"/>
      <c r="P108" s="18"/>
    </row>
    <row r="109" spans="3:16"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18"/>
      <c r="O109" s="18"/>
      <c r="P109" s="18"/>
    </row>
    <row r="110" spans="3:16"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18"/>
      <c r="O110" s="18"/>
      <c r="P110" s="18"/>
    </row>
    <row r="111" spans="3:16"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18"/>
      <c r="O111" s="18"/>
      <c r="P111" s="18"/>
    </row>
    <row r="112" spans="3:16"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18"/>
      <c r="O112" s="18"/>
      <c r="P112" s="18"/>
    </row>
    <row r="113" spans="3:16"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18"/>
      <c r="O113" s="18"/>
      <c r="P113" s="18"/>
    </row>
    <row r="114" spans="3:16"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18"/>
      <c r="O114" s="18"/>
      <c r="P114" s="18"/>
    </row>
    <row r="115" spans="3:16"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18"/>
      <c r="O115" s="18"/>
      <c r="P115" s="18"/>
    </row>
    <row r="116" spans="3:16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18"/>
      <c r="O116" s="18"/>
      <c r="P116" s="18"/>
    </row>
    <row r="117" spans="3:16"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18"/>
      <c r="O117" s="18"/>
      <c r="P117" s="18"/>
    </row>
    <row r="118" spans="3:16"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18"/>
      <c r="O118" s="18"/>
      <c r="P118" s="18"/>
    </row>
    <row r="119" spans="3:16"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18"/>
      <c r="O119" s="18"/>
      <c r="P119" s="18"/>
    </row>
    <row r="120" spans="3:16"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18"/>
      <c r="O120" s="18"/>
      <c r="P120" s="18"/>
    </row>
    <row r="121" spans="3:16"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18"/>
      <c r="O121" s="18"/>
      <c r="P121" s="18"/>
    </row>
    <row r="122" spans="3:16"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18"/>
      <c r="O122" s="18"/>
      <c r="P122" s="18"/>
    </row>
    <row r="123" spans="3:16"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18"/>
      <c r="O123" s="18"/>
      <c r="P123" s="18"/>
    </row>
    <row r="124" spans="3:16"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18"/>
      <c r="O124" s="18"/>
      <c r="P124" s="18"/>
    </row>
    <row r="125" spans="3:16"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18"/>
      <c r="O125" s="18"/>
      <c r="P125" s="18"/>
    </row>
    <row r="126" spans="3:16"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18"/>
      <c r="O126" s="18"/>
      <c r="P126" s="18"/>
    </row>
    <row r="127" spans="3:16"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18"/>
      <c r="O127" s="18"/>
      <c r="P127" s="18"/>
    </row>
    <row r="128" spans="3:16"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</row>
    <row r="129" spans="3:13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3:13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</row>
    <row r="131" spans="3:13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3:13"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</row>
    <row r="133" spans="3:13"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3:13"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</row>
    <row r="135" spans="3:13"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3:13"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</row>
    <row r="137" spans="3:13"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3:13"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</row>
    <row r="139" spans="3:13"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3:13"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</row>
    <row r="141" spans="3:13"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3:13"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</row>
    <row r="143" spans="3:13"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3:13"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</row>
    <row r="145" spans="1:13"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</row>
    <row r="147" spans="1:13"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</row>
    <row r="149" spans="1:13">
      <c r="A149" s="39"/>
      <c r="B149" s="39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>
      <c r="A150" s="39"/>
      <c r="B150" s="39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</row>
    <row r="151" spans="1:13"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</row>
    <row r="153" spans="1:13"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</row>
    <row r="155" spans="1:13"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</row>
    <row r="157" spans="1:13"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</row>
    <row r="159" spans="1:13"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</row>
    <row r="161" spans="3:14"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3:14"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</row>
    <row r="163" spans="3:14"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3:14"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</row>
    <row r="165" spans="3:14"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3:14"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</row>
    <row r="167" spans="3:14"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3:14"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</row>
    <row r="169" spans="3:14"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3:14"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</row>
    <row r="171" spans="3:14"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3:14"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40"/>
    </row>
    <row r="173" spans="3:14"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40"/>
    </row>
    <row r="174" spans="3:14"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40"/>
    </row>
    <row r="175" spans="3:14"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40"/>
    </row>
    <row r="176" spans="3:14"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40"/>
    </row>
    <row r="177" spans="1:14"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40"/>
    </row>
    <row r="178" spans="1:14"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40"/>
    </row>
    <row r="179" spans="1:14"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40"/>
    </row>
    <row r="180" spans="1:14"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40"/>
    </row>
    <row r="181" spans="1:14"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40"/>
    </row>
    <row r="182" spans="1:14" s="2" customFormat="1">
      <c r="A182" s="40"/>
      <c r="B182" s="40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</row>
    <row r="183" spans="1:14" s="2" customFormat="1">
      <c r="A183" s="40"/>
      <c r="B183" s="40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4"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</row>
    <row r="185" spans="1:14"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4"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</row>
    <row r="187" spans="1:14"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</row>
    <row r="188" spans="1:14"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</row>
    <row r="189" spans="1:14"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</row>
    <row r="190" spans="1:14"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</row>
    <row r="191" spans="1:14"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</row>
    <row r="192" spans="1:14"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3:13"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3:13"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3:13"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3:13"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3:13"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3:13"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3:13"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3:13"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3:13"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3:13"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3:13"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3:13"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3:13"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3:13"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3:13"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08" spans="3:13"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09" spans="3:13"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</row>
    <row r="210" spans="3:13"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</row>
    <row r="211" spans="3:13"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</row>
    <row r="212" spans="3:13"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</row>
    <row r="213" spans="3:13"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</row>
    <row r="214" spans="3:13"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</row>
    <row r="215" spans="3:13"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</row>
    <row r="216" spans="3:13"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</row>
    <row r="217" spans="3:13"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</row>
    <row r="218" spans="3:13"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</row>
    <row r="219" spans="3:13"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</row>
    <row r="220" spans="3:13"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</row>
    <row r="221" spans="3:13"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</row>
    <row r="222" spans="3:13" s="39" customFormat="1"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</row>
    <row r="223" spans="3:13"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</row>
    <row r="224" spans="3:13"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</row>
    <row r="225" spans="3:13"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</row>
    <row r="226" spans="3:13"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</row>
    <row r="227" spans="3:13"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</row>
    <row r="228" spans="3:13"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</row>
    <row r="229" spans="3:13"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</row>
    <row r="230" spans="3:13"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</row>
    <row r="231" spans="3:13"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</row>
    <row r="232" spans="3:13"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</row>
    <row r="233" spans="3:13"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</row>
    <row r="239" spans="3:13">
      <c r="H239" s="38"/>
      <c r="I239" s="38"/>
      <c r="J239" s="38"/>
      <c r="K239" s="38"/>
    </row>
    <row r="240" spans="3:13">
      <c r="H240" s="38"/>
      <c r="I240" s="38"/>
      <c r="J240" s="38"/>
      <c r="K240" s="38"/>
    </row>
    <row r="241" spans="8:11">
      <c r="H241" s="38"/>
      <c r="I241" s="38"/>
      <c r="J241" s="38"/>
      <c r="K241" s="38"/>
    </row>
    <row r="242" spans="8:11">
      <c r="H242" s="38"/>
      <c r="I242" s="38"/>
      <c r="J242" s="38"/>
      <c r="K242" s="38"/>
    </row>
    <row r="243" spans="8:11">
      <c r="H243" s="38"/>
      <c r="I243" s="38"/>
      <c r="J243" s="38"/>
      <c r="K243" s="38"/>
    </row>
    <row r="244" spans="8:11">
      <c r="H244" s="38"/>
      <c r="I244" s="38"/>
      <c r="J244" s="38"/>
      <c r="K244" s="38"/>
    </row>
    <row r="245" spans="8:11">
      <c r="H245" s="38"/>
      <c r="I245" s="38"/>
      <c r="J245" s="38"/>
      <c r="K245" s="38"/>
    </row>
    <row r="246" spans="8:11">
      <c r="H246" s="38"/>
      <c r="I246" s="38"/>
      <c r="J246" s="38"/>
      <c r="K246" s="38"/>
    </row>
  </sheetData>
  <mergeCells count="3">
    <mergeCell ref="C1:H1"/>
    <mergeCell ref="C2:D2"/>
    <mergeCell ref="E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M188"/>
  <sheetViews>
    <sheetView topLeftCell="B1" workbookViewId="0">
      <pane ySplit="2" topLeftCell="A162" activePane="bottomLeft" state="frozen"/>
      <selection activeCell="B1" sqref="B1"/>
      <selection pane="bottomLeft" activeCell="C81" sqref="C81:H82"/>
    </sheetView>
  </sheetViews>
  <sheetFormatPr defaultRowHeight="15"/>
  <cols>
    <col min="1" max="1" width="3.7109375" style="157" hidden="1" customWidth="1"/>
    <col min="2" max="2" width="5.7109375" style="157" customWidth="1"/>
    <col min="3" max="3" width="62.14062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57.7109375" style="161" bestFit="1" customWidth="1"/>
    <col min="11" max="11" width="18.28515625" style="157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3">
      <c r="C1" s="497" t="s">
        <v>0</v>
      </c>
      <c r="D1" s="498"/>
      <c r="E1" s="499"/>
      <c r="F1" s="497" t="s">
        <v>1</v>
      </c>
      <c r="G1" s="498"/>
      <c r="H1" s="499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 ht="15.75">
      <c r="C4" s="501" t="s">
        <v>998</v>
      </c>
      <c r="D4" s="502"/>
      <c r="E4" s="502"/>
      <c r="F4" s="502"/>
      <c r="G4" s="502"/>
      <c r="H4" s="503"/>
    </row>
    <row r="5" spans="3:13">
      <c r="C5" s="481" t="s">
        <v>476</v>
      </c>
      <c r="D5" s="482"/>
      <c r="E5" s="482"/>
      <c r="F5" s="482"/>
      <c r="G5" s="482"/>
      <c r="H5" s="483"/>
    </row>
    <row r="6" spans="3:13">
      <c r="C6" s="34" t="s">
        <v>542</v>
      </c>
      <c r="D6" s="146" t="s">
        <v>543</v>
      </c>
      <c r="E6" s="158">
        <v>2039.98</v>
      </c>
      <c r="F6" s="485"/>
      <c r="G6" s="485"/>
      <c r="H6" s="488"/>
    </row>
    <row r="7" spans="3:13">
      <c r="C7" s="35" t="s">
        <v>550</v>
      </c>
      <c r="D7" s="147" t="s">
        <v>551</v>
      </c>
      <c r="E7" s="199">
        <v>2399.98</v>
      </c>
      <c r="F7" s="486"/>
      <c r="G7" s="486"/>
      <c r="H7" s="489"/>
    </row>
    <row r="8" spans="3:13">
      <c r="C8" s="34" t="s">
        <v>553</v>
      </c>
      <c r="D8" s="146" t="s">
        <v>554</v>
      </c>
      <c r="E8" s="158">
        <v>2759.98</v>
      </c>
      <c r="F8" s="486"/>
      <c r="G8" s="486"/>
      <c r="H8" s="489"/>
    </row>
    <row r="9" spans="3:13">
      <c r="C9" s="35" t="s">
        <v>565</v>
      </c>
      <c r="D9" s="147" t="s">
        <v>566</v>
      </c>
      <c r="E9" s="199">
        <v>2399.98</v>
      </c>
      <c r="F9" s="487"/>
      <c r="G9" s="487"/>
      <c r="H9" s="490"/>
    </row>
    <row r="10" spans="3:13">
      <c r="C10" s="472" t="s">
        <v>808</v>
      </c>
      <c r="D10" s="473"/>
      <c r="E10" s="473"/>
      <c r="F10" s="473"/>
      <c r="G10" s="473"/>
      <c r="H10" s="474"/>
    </row>
    <row r="11" spans="3:13">
      <c r="C11" s="475"/>
      <c r="D11" s="476"/>
      <c r="E11" s="476"/>
      <c r="F11" s="476"/>
      <c r="G11" s="476"/>
      <c r="H11" s="477"/>
    </row>
    <row r="12" spans="3:13">
      <c r="C12" s="20" t="s">
        <v>544</v>
      </c>
      <c r="D12" s="74" t="s">
        <v>545</v>
      </c>
      <c r="E12" s="105">
        <v>260.38</v>
      </c>
      <c r="F12" s="167"/>
      <c r="G12" s="240"/>
      <c r="H12" s="169"/>
    </row>
    <row r="13" spans="3:13">
      <c r="C13" s="20" t="s">
        <v>546</v>
      </c>
      <c r="D13" s="74" t="s">
        <v>547</v>
      </c>
      <c r="E13" s="105">
        <v>87.54</v>
      </c>
      <c r="F13" s="170"/>
      <c r="G13" s="241"/>
      <c r="H13" s="171"/>
    </row>
    <row r="14" spans="3:13">
      <c r="C14" s="20" t="s">
        <v>548</v>
      </c>
      <c r="D14" s="74" t="s">
        <v>549</v>
      </c>
      <c r="E14" s="22">
        <v>124.57</v>
      </c>
      <c r="F14" s="167"/>
      <c r="G14" s="240"/>
      <c r="H14" s="169"/>
    </row>
    <row r="15" spans="3:13" s="152" customFormat="1">
      <c r="C15" s="472" t="s">
        <v>805</v>
      </c>
      <c r="D15" s="473"/>
      <c r="E15" s="473"/>
      <c r="F15" s="473"/>
      <c r="G15" s="473"/>
      <c r="H15" s="474"/>
      <c r="K15" s="157"/>
      <c r="L15" s="163"/>
      <c r="M15" s="157"/>
    </row>
    <row r="16" spans="3:13">
      <c r="C16" s="475"/>
      <c r="D16" s="476"/>
      <c r="E16" s="476"/>
      <c r="F16" s="476"/>
      <c r="G16" s="476"/>
      <c r="H16" s="477"/>
      <c r="I16" s="157"/>
      <c r="J16" s="157"/>
    </row>
    <row r="17" spans="3:12">
      <c r="C17" s="20" t="s">
        <v>544</v>
      </c>
      <c r="D17" s="74" t="s">
        <v>545</v>
      </c>
      <c r="E17" s="105">
        <v>260.38</v>
      </c>
      <c r="F17" s="167"/>
      <c r="G17" s="240"/>
      <c r="H17" s="169"/>
      <c r="I17" s="157"/>
      <c r="J17" s="157"/>
    </row>
    <row r="18" spans="3:12">
      <c r="C18" s="20" t="s">
        <v>552</v>
      </c>
      <c r="D18" s="74" t="s">
        <v>491</v>
      </c>
      <c r="E18" s="105">
        <v>327.60000000000002</v>
      </c>
      <c r="F18" s="170"/>
      <c r="G18" s="241"/>
      <c r="H18" s="171"/>
      <c r="I18" s="157"/>
      <c r="J18" s="157"/>
    </row>
    <row r="19" spans="3:12">
      <c r="C19" s="20" t="s">
        <v>548</v>
      </c>
      <c r="D19" s="74" t="s">
        <v>549</v>
      </c>
      <c r="E19" s="22">
        <v>124.57</v>
      </c>
      <c r="F19" s="167"/>
      <c r="G19" s="240"/>
      <c r="H19" s="169"/>
      <c r="I19" s="157"/>
      <c r="J19" s="157"/>
    </row>
    <row r="20" spans="3:12">
      <c r="C20" s="472" t="s">
        <v>806</v>
      </c>
      <c r="D20" s="473"/>
      <c r="E20" s="473"/>
      <c r="F20" s="473"/>
      <c r="G20" s="473"/>
      <c r="H20" s="474"/>
      <c r="I20" s="157"/>
      <c r="J20" s="157"/>
    </row>
    <row r="21" spans="3:12">
      <c r="C21" s="475"/>
      <c r="D21" s="476"/>
      <c r="E21" s="476"/>
      <c r="F21" s="476"/>
      <c r="G21" s="476"/>
      <c r="H21" s="477"/>
      <c r="I21" s="157"/>
      <c r="J21" s="157"/>
      <c r="L21" s="157"/>
    </row>
    <row r="22" spans="3:12">
      <c r="C22" s="20" t="s">
        <v>544</v>
      </c>
      <c r="D22" s="74" t="s">
        <v>545</v>
      </c>
      <c r="E22" s="105">
        <v>260.38</v>
      </c>
      <c r="F22" s="167"/>
      <c r="G22" s="240"/>
      <c r="H22" s="169"/>
      <c r="I22" s="157"/>
      <c r="J22" s="157"/>
      <c r="L22" s="157"/>
    </row>
    <row r="23" spans="3:12">
      <c r="C23" s="20" t="s">
        <v>552</v>
      </c>
      <c r="D23" s="74" t="s">
        <v>491</v>
      </c>
      <c r="E23" s="105">
        <v>327.60000000000002</v>
      </c>
      <c r="F23" s="170"/>
      <c r="G23" s="241"/>
      <c r="H23" s="171"/>
      <c r="I23" s="157"/>
      <c r="J23" s="157"/>
      <c r="L23" s="157"/>
    </row>
    <row r="24" spans="3:12">
      <c r="C24" s="20" t="s">
        <v>548</v>
      </c>
      <c r="D24" s="74" t="s">
        <v>549</v>
      </c>
      <c r="E24" s="105">
        <v>124.57</v>
      </c>
      <c r="F24" s="170"/>
      <c r="G24" s="241"/>
      <c r="H24" s="171"/>
      <c r="I24" s="157"/>
      <c r="J24" s="157"/>
      <c r="L24" s="157"/>
    </row>
    <row r="25" spans="3:12">
      <c r="C25" s="183" t="s">
        <v>555</v>
      </c>
      <c r="D25" s="74" t="s">
        <v>556</v>
      </c>
      <c r="E25" s="105">
        <v>139.44</v>
      </c>
      <c r="F25" s="170"/>
      <c r="G25" s="241"/>
      <c r="H25" s="171"/>
      <c r="I25" s="157"/>
      <c r="J25" s="157"/>
      <c r="L25" s="157"/>
    </row>
    <row r="26" spans="3:12">
      <c r="C26" s="183" t="s">
        <v>557</v>
      </c>
      <c r="D26" s="74" t="s">
        <v>558</v>
      </c>
      <c r="E26" s="105">
        <v>41.86</v>
      </c>
      <c r="F26" s="170"/>
      <c r="G26" s="241"/>
      <c r="H26" s="171"/>
      <c r="I26" s="157"/>
      <c r="J26" s="157"/>
      <c r="L26" s="157"/>
    </row>
    <row r="27" spans="3:12">
      <c r="C27" s="183" t="s">
        <v>559</v>
      </c>
      <c r="D27" s="74" t="s">
        <v>560</v>
      </c>
      <c r="E27" s="105">
        <v>28.74</v>
      </c>
      <c r="F27" s="170"/>
      <c r="G27" s="241"/>
      <c r="H27" s="171"/>
      <c r="I27" s="157"/>
      <c r="J27" s="157"/>
      <c r="L27" s="157"/>
    </row>
    <row r="28" spans="3:12">
      <c r="C28" s="20" t="s">
        <v>561</v>
      </c>
      <c r="D28" s="74" t="s">
        <v>562</v>
      </c>
      <c r="E28" s="105">
        <v>258.64999999999998</v>
      </c>
      <c r="F28" s="170"/>
      <c r="G28" s="241"/>
      <c r="H28" s="171"/>
      <c r="I28" s="157"/>
      <c r="J28" s="157"/>
      <c r="L28" s="157"/>
    </row>
    <row r="29" spans="3:12">
      <c r="C29" s="20" t="s">
        <v>563</v>
      </c>
      <c r="D29" s="74" t="s">
        <v>564</v>
      </c>
      <c r="E29" s="22">
        <v>171.76</v>
      </c>
      <c r="F29" s="167"/>
      <c r="G29" s="240"/>
      <c r="H29" s="169"/>
      <c r="I29" s="157"/>
      <c r="J29" s="157"/>
      <c r="L29" s="157"/>
    </row>
    <row r="30" spans="3:12">
      <c r="C30" s="472" t="s">
        <v>807</v>
      </c>
      <c r="D30" s="473"/>
      <c r="E30" s="473"/>
      <c r="F30" s="473"/>
      <c r="G30" s="473"/>
      <c r="H30" s="474"/>
      <c r="I30" s="157"/>
      <c r="J30" s="157"/>
      <c r="L30" s="157"/>
    </row>
    <row r="31" spans="3:12">
      <c r="C31" s="475"/>
      <c r="D31" s="476"/>
      <c r="E31" s="476"/>
      <c r="F31" s="476"/>
      <c r="G31" s="476"/>
      <c r="H31" s="477"/>
      <c r="I31" s="157"/>
      <c r="J31" s="157"/>
      <c r="L31" s="157"/>
    </row>
    <row r="32" spans="3:12">
      <c r="C32" s="20" t="s">
        <v>544</v>
      </c>
      <c r="D32" s="74" t="s">
        <v>545</v>
      </c>
      <c r="E32" s="105">
        <v>260.38</v>
      </c>
      <c r="F32" s="167"/>
      <c r="G32" s="240"/>
      <c r="H32" s="169"/>
      <c r="I32" s="157"/>
      <c r="J32" s="157"/>
      <c r="L32" s="157"/>
    </row>
    <row r="33" spans="3:13">
      <c r="C33" s="20" t="s">
        <v>546</v>
      </c>
      <c r="D33" s="74" t="s">
        <v>547</v>
      </c>
      <c r="E33" s="105">
        <v>87.54</v>
      </c>
      <c r="F33" s="170"/>
      <c r="G33" s="241"/>
      <c r="H33" s="171"/>
      <c r="I33" s="157"/>
      <c r="J33" s="157"/>
      <c r="L33" s="157"/>
    </row>
    <row r="34" spans="3:13">
      <c r="C34" s="20" t="s">
        <v>548</v>
      </c>
      <c r="D34" s="74" t="s">
        <v>549</v>
      </c>
      <c r="E34" s="105">
        <v>124.57</v>
      </c>
      <c r="F34" s="170"/>
      <c r="G34" s="241"/>
      <c r="H34" s="171"/>
      <c r="I34" s="157"/>
      <c r="J34" s="157"/>
      <c r="L34" s="157"/>
    </row>
    <row r="35" spans="3:13">
      <c r="C35" s="183" t="s">
        <v>567</v>
      </c>
      <c r="D35" s="74" t="s">
        <v>568</v>
      </c>
      <c r="E35" s="105">
        <v>278.66000000000003</v>
      </c>
      <c r="F35" s="170"/>
      <c r="G35" s="241"/>
      <c r="H35" s="171"/>
      <c r="I35" s="157"/>
      <c r="J35" s="157"/>
      <c r="L35" s="157"/>
    </row>
    <row r="36" spans="3:13">
      <c r="C36" s="183" t="s">
        <v>569</v>
      </c>
      <c r="D36" s="74" t="s">
        <v>570</v>
      </c>
      <c r="E36" s="105">
        <v>117.84</v>
      </c>
      <c r="F36" s="170"/>
      <c r="G36" s="241"/>
      <c r="H36" s="171"/>
      <c r="I36" s="157"/>
      <c r="J36" s="157"/>
      <c r="L36" s="157"/>
    </row>
    <row r="37" spans="3:13">
      <c r="C37" s="183" t="s">
        <v>571</v>
      </c>
      <c r="D37" s="74" t="s">
        <v>572</v>
      </c>
      <c r="E37" s="105">
        <v>91.96</v>
      </c>
      <c r="F37" s="170"/>
      <c r="G37" s="241"/>
      <c r="H37" s="171"/>
      <c r="I37" s="157"/>
      <c r="J37" s="157"/>
      <c r="L37" s="157"/>
    </row>
    <row r="38" spans="3:13">
      <c r="C38" s="20" t="s">
        <v>561</v>
      </c>
      <c r="D38" s="74" t="s">
        <v>562</v>
      </c>
      <c r="E38" s="105">
        <v>258.64999999999998</v>
      </c>
      <c r="F38" s="170"/>
      <c r="G38" s="241"/>
      <c r="H38" s="171"/>
      <c r="I38" s="157"/>
      <c r="J38" s="157"/>
      <c r="L38" s="157"/>
    </row>
    <row r="39" spans="3:13" ht="15.75" thickBot="1">
      <c r="C39" s="26" t="s">
        <v>563</v>
      </c>
      <c r="D39" s="78" t="s">
        <v>564</v>
      </c>
      <c r="E39" s="28">
        <v>171.76</v>
      </c>
      <c r="F39" s="173"/>
      <c r="G39" s="174"/>
      <c r="H39" s="175"/>
      <c r="I39" s="157"/>
      <c r="J39" s="157"/>
      <c r="L39" s="157"/>
    </row>
    <row r="40" spans="3:13" ht="15.75" thickBot="1">
      <c r="C40" s="50"/>
      <c r="D40" s="176"/>
      <c r="E40" s="52"/>
      <c r="F40" s="259"/>
      <c r="G40" s="258"/>
      <c r="H40" s="260"/>
      <c r="I40" s="157"/>
      <c r="J40" s="157"/>
      <c r="L40" s="157"/>
    </row>
    <row r="41" spans="3:13" ht="15.75">
      <c r="C41" s="501" t="s">
        <v>999</v>
      </c>
      <c r="D41" s="502"/>
      <c r="E41" s="502"/>
      <c r="F41" s="502"/>
      <c r="G41" s="502"/>
      <c r="H41" s="503"/>
      <c r="I41" s="157"/>
      <c r="J41" s="157"/>
      <c r="K41" s="152"/>
      <c r="L41" s="148"/>
      <c r="M41" s="152"/>
    </row>
    <row r="42" spans="3:13">
      <c r="C42" s="481" t="s">
        <v>573</v>
      </c>
      <c r="D42" s="482"/>
      <c r="E42" s="482"/>
      <c r="F42" s="482"/>
      <c r="G42" s="482"/>
      <c r="H42" s="483"/>
      <c r="I42" s="157"/>
      <c r="J42" s="157"/>
    </row>
    <row r="43" spans="3:13">
      <c r="C43" s="34" t="s">
        <v>574</v>
      </c>
      <c r="D43" s="146" t="s">
        <v>575</v>
      </c>
      <c r="E43" s="158">
        <v>3359.98</v>
      </c>
      <c r="F43" s="485"/>
      <c r="G43" s="485"/>
      <c r="H43" s="488"/>
      <c r="I43" s="157"/>
      <c r="J43" s="157"/>
    </row>
    <row r="44" spans="3:13">
      <c r="C44" s="35" t="s">
        <v>582</v>
      </c>
      <c r="D44" s="147" t="s">
        <v>583</v>
      </c>
      <c r="E44" s="199">
        <v>4079.98</v>
      </c>
      <c r="F44" s="486"/>
      <c r="G44" s="486"/>
      <c r="H44" s="489"/>
      <c r="I44" s="157"/>
      <c r="J44" s="157"/>
      <c r="K44" s="152"/>
      <c r="L44" s="148"/>
      <c r="M44" s="152"/>
    </row>
    <row r="45" spans="3:13">
      <c r="C45" s="34" t="s">
        <v>585</v>
      </c>
      <c r="D45" s="146" t="s">
        <v>586</v>
      </c>
      <c r="E45" s="158">
        <v>4439.9799999999996</v>
      </c>
      <c r="F45" s="486"/>
      <c r="G45" s="486"/>
      <c r="H45" s="489"/>
      <c r="I45" s="157"/>
      <c r="J45" s="157"/>
      <c r="K45" s="239"/>
      <c r="L45" s="148"/>
      <c r="M45" s="239"/>
    </row>
    <row r="46" spans="3:13">
      <c r="C46" s="35" t="s">
        <v>590</v>
      </c>
      <c r="D46" s="147" t="s">
        <v>591</v>
      </c>
      <c r="E46" s="199">
        <v>4079.98</v>
      </c>
      <c r="F46" s="487"/>
      <c r="G46" s="487"/>
      <c r="H46" s="490"/>
      <c r="I46" s="157"/>
      <c r="J46" s="157"/>
      <c r="K46" s="239"/>
      <c r="L46" s="148"/>
      <c r="M46" s="239"/>
    </row>
    <row r="47" spans="3:13">
      <c r="C47" s="491" t="s">
        <v>809</v>
      </c>
      <c r="D47" s="492"/>
      <c r="E47" s="492"/>
      <c r="F47" s="492"/>
      <c r="G47" s="492"/>
      <c r="H47" s="493"/>
      <c r="I47" s="157"/>
      <c r="J47" s="157"/>
    </row>
    <row r="48" spans="3:13">
      <c r="C48" s="475"/>
      <c r="D48" s="476"/>
      <c r="E48" s="476"/>
      <c r="F48" s="476"/>
      <c r="G48" s="476"/>
      <c r="H48" s="477"/>
      <c r="I48" s="157"/>
      <c r="J48" s="157"/>
    </row>
    <row r="49" spans="3:13">
      <c r="C49" s="20" t="s">
        <v>576</v>
      </c>
      <c r="D49" s="74" t="s">
        <v>577</v>
      </c>
      <c r="E49" s="105">
        <v>520.41999999999996</v>
      </c>
      <c r="F49" s="167"/>
      <c r="G49" s="276"/>
      <c r="H49" s="169"/>
      <c r="I49" s="157"/>
      <c r="J49" s="157"/>
    </row>
    <row r="50" spans="3:13">
      <c r="C50" s="20" t="s">
        <v>578</v>
      </c>
      <c r="D50" s="74" t="s">
        <v>579</v>
      </c>
      <c r="E50" s="105">
        <v>138.9</v>
      </c>
      <c r="F50" s="170"/>
      <c r="G50" s="277"/>
      <c r="H50" s="171"/>
      <c r="I50" s="157"/>
      <c r="J50" s="157"/>
    </row>
    <row r="51" spans="3:13">
      <c r="C51" s="20" t="s">
        <v>580</v>
      </c>
      <c r="D51" s="74" t="s">
        <v>581</v>
      </c>
      <c r="E51" s="22">
        <v>124.57</v>
      </c>
      <c r="F51" s="167"/>
      <c r="G51" s="276"/>
      <c r="H51" s="169"/>
      <c r="I51" s="157"/>
      <c r="J51" s="157"/>
    </row>
    <row r="52" spans="3:13">
      <c r="C52" s="472" t="s">
        <v>810</v>
      </c>
      <c r="D52" s="473"/>
      <c r="E52" s="473"/>
      <c r="F52" s="473"/>
      <c r="G52" s="473"/>
      <c r="H52" s="474"/>
      <c r="I52" s="157"/>
      <c r="J52" s="157"/>
    </row>
    <row r="53" spans="3:13">
      <c r="C53" s="475"/>
      <c r="D53" s="476"/>
      <c r="E53" s="476"/>
      <c r="F53" s="476"/>
      <c r="G53" s="476"/>
      <c r="H53" s="477"/>
      <c r="I53" s="157"/>
      <c r="J53" s="157"/>
    </row>
    <row r="54" spans="3:13">
      <c r="C54" s="20" t="s">
        <v>576</v>
      </c>
      <c r="D54" s="74" t="s">
        <v>577</v>
      </c>
      <c r="E54" s="105">
        <v>520.41999999999996</v>
      </c>
      <c r="F54" s="167"/>
      <c r="G54" s="276"/>
      <c r="H54" s="169"/>
      <c r="I54" s="157"/>
      <c r="J54" s="157"/>
      <c r="L54" s="157"/>
    </row>
    <row r="55" spans="3:13">
      <c r="C55" s="184" t="s">
        <v>584</v>
      </c>
      <c r="D55" s="185" t="s">
        <v>475</v>
      </c>
      <c r="E55" s="186" t="s">
        <v>475</v>
      </c>
      <c r="F55" s="170"/>
      <c r="G55" s="277"/>
      <c r="H55" s="171"/>
      <c r="I55" s="157"/>
      <c r="J55" s="157"/>
      <c r="L55" s="157"/>
    </row>
    <row r="56" spans="3:13">
      <c r="C56" s="20" t="s">
        <v>580</v>
      </c>
      <c r="D56" s="74" t="s">
        <v>581</v>
      </c>
      <c r="E56" s="22">
        <v>124.57</v>
      </c>
      <c r="F56" s="167"/>
      <c r="G56" s="276"/>
      <c r="H56" s="169"/>
      <c r="I56" s="157"/>
      <c r="J56" s="157"/>
      <c r="L56" s="157"/>
    </row>
    <row r="57" spans="3:13">
      <c r="C57" s="491" t="s">
        <v>811</v>
      </c>
      <c r="D57" s="492"/>
      <c r="E57" s="492"/>
      <c r="F57" s="492"/>
      <c r="G57" s="492"/>
      <c r="H57" s="493"/>
      <c r="I57" s="157"/>
      <c r="J57" s="157"/>
      <c r="L57" s="157"/>
    </row>
    <row r="58" spans="3:13">
      <c r="C58" s="475"/>
      <c r="D58" s="476"/>
      <c r="E58" s="476"/>
      <c r="F58" s="476"/>
      <c r="G58" s="476"/>
      <c r="H58" s="477"/>
      <c r="I58" s="157"/>
      <c r="J58" s="157"/>
      <c r="L58" s="157"/>
    </row>
    <row r="59" spans="3:13">
      <c r="C59" s="20" t="s">
        <v>576</v>
      </c>
      <c r="D59" s="74" t="s">
        <v>577</v>
      </c>
      <c r="E59" s="105">
        <v>520.41999999999996</v>
      </c>
      <c r="F59" s="167"/>
      <c r="G59" s="276"/>
      <c r="H59" s="169"/>
      <c r="I59" s="157"/>
      <c r="J59" s="157"/>
      <c r="L59" s="157"/>
    </row>
    <row r="60" spans="3:13">
      <c r="C60" s="184" t="s">
        <v>584</v>
      </c>
      <c r="D60" s="187" t="s">
        <v>475</v>
      </c>
      <c r="E60" s="188" t="s">
        <v>475</v>
      </c>
      <c r="F60" s="170"/>
      <c r="G60" s="277"/>
      <c r="H60" s="171"/>
      <c r="I60" s="157"/>
      <c r="J60" s="157"/>
      <c r="L60" s="157"/>
    </row>
    <row r="61" spans="3:13">
      <c r="C61" s="20" t="s">
        <v>580</v>
      </c>
      <c r="D61" s="74" t="s">
        <v>581</v>
      </c>
      <c r="E61" s="105">
        <v>124.57</v>
      </c>
      <c r="F61" s="170"/>
      <c r="G61" s="277"/>
      <c r="H61" s="171"/>
      <c r="I61" s="157"/>
      <c r="J61" s="157"/>
      <c r="L61" s="157"/>
    </row>
    <row r="62" spans="3:13">
      <c r="C62" s="184" t="s">
        <v>587</v>
      </c>
      <c r="D62" s="187" t="s">
        <v>475</v>
      </c>
      <c r="E62" s="187" t="s">
        <v>475</v>
      </c>
      <c r="F62" s="170"/>
      <c r="G62" s="277"/>
      <c r="H62" s="171"/>
      <c r="I62" s="157"/>
      <c r="J62" s="157"/>
      <c r="L62" s="157"/>
    </row>
    <row r="63" spans="3:13">
      <c r="C63" s="184" t="s">
        <v>588</v>
      </c>
      <c r="D63" s="187" t="s">
        <v>475</v>
      </c>
      <c r="E63" s="187" t="s">
        <v>475</v>
      </c>
      <c r="F63" s="170"/>
      <c r="G63" s="277"/>
      <c r="H63" s="171"/>
      <c r="I63" s="157"/>
      <c r="J63" s="157"/>
      <c r="K63" s="152"/>
      <c r="L63" s="152"/>
      <c r="M63" s="152"/>
    </row>
    <row r="64" spans="3:13">
      <c r="C64" s="184" t="s">
        <v>589</v>
      </c>
      <c r="D64" s="187" t="s">
        <v>475</v>
      </c>
      <c r="E64" s="187" t="s">
        <v>475</v>
      </c>
      <c r="F64" s="167"/>
      <c r="G64" s="276"/>
      <c r="H64" s="169"/>
      <c r="I64" s="157"/>
      <c r="J64" s="157"/>
      <c r="K64" s="152"/>
      <c r="L64" s="152"/>
      <c r="M64" s="152"/>
    </row>
    <row r="65" spans="3:13">
      <c r="C65" s="472" t="s">
        <v>812</v>
      </c>
      <c r="D65" s="473"/>
      <c r="E65" s="473"/>
      <c r="F65" s="473"/>
      <c r="G65" s="473"/>
      <c r="H65" s="474"/>
      <c r="I65" s="157"/>
      <c r="J65" s="157"/>
      <c r="K65" s="152"/>
      <c r="L65" s="148"/>
      <c r="M65" s="152"/>
    </row>
    <row r="66" spans="3:13">
      <c r="C66" s="475"/>
      <c r="D66" s="476"/>
      <c r="E66" s="476"/>
      <c r="F66" s="476"/>
      <c r="G66" s="476"/>
      <c r="H66" s="477"/>
      <c r="I66" s="157"/>
      <c r="J66" s="157"/>
    </row>
    <row r="67" spans="3:13">
      <c r="C67" s="20" t="s">
        <v>576</v>
      </c>
      <c r="D67" s="74" t="s">
        <v>577</v>
      </c>
      <c r="E67" s="105">
        <v>520.41999999999996</v>
      </c>
      <c r="F67" s="167"/>
      <c r="G67" s="276"/>
      <c r="H67" s="169"/>
      <c r="I67" s="157"/>
      <c r="J67" s="157"/>
    </row>
    <row r="68" spans="3:13">
      <c r="C68" s="20" t="s">
        <v>578</v>
      </c>
      <c r="D68" s="74" t="s">
        <v>579</v>
      </c>
      <c r="E68" s="105">
        <v>138.9</v>
      </c>
      <c r="F68" s="170"/>
      <c r="G68" s="277"/>
      <c r="H68" s="171"/>
      <c r="I68" s="157"/>
      <c r="J68" s="157"/>
    </row>
    <row r="69" spans="3:13">
      <c r="C69" s="20" t="s">
        <v>580</v>
      </c>
      <c r="D69" s="74" t="s">
        <v>581</v>
      </c>
      <c r="E69" s="105">
        <v>124.57</v>
      </c>
      <c r="F69" s="170"/>
      <c r="G69" s="277"/>
      <c r="H69" s="171"/>
      <c r="I69" s="157"/>
      <c r="J69" s="157"/>
    </row>
    <row r="70" spans="3:13">
      <c r="C70" s="20" t="s">
        <v>592</v>
      </c>
      <c r="D70" s="74" t="s">
        <v>593</v>
      </c>
      <c r="E70" s="105">
        <v>339.74</v>
      </c>
      <c r="F70" s="170"/>
      <c r="G70" s="277"/>
      <c r="H70" s="171"/>
      <c r="I70" s="157"/>
      <c r="J70" s="157"/>
    </row>
    <row r="71" spans="3:13">
      <c r="C71" s="20" t="s">
        <v>594</v>
      </c>
      <c r="D71" s="74" t="s">
        <v>595</v>
      </c>
      <c r="E71" s="105">
        <v>154.87</v>
      </c>
      <c r="F71" s="170"/>
      <c r="G71" s="277"/>
      <c r="H71" s="171"/>
      <c r="I71" s="157"/>
      <c r="J71" s="157"/>
    </row>
    <row r="72" spans="3:13" ht="15.75" thickBot="1">
      <c r="C72" s="26" t="s">
        <v>596</v>
      </c>
      <c r="D72" s="78" t="s">
        <v>597</v>
      </c>
      <c r="E72" s="28">
        <v>116</v>
      </c>
      <c r="F72" s="173"/>
      <c r="G72" s="174"/>
      <c r="H72" s="175"/>
      <c r="I72" s="157"/>
      <c r="J72" s="157"/>
    </row>
    <row r="73" spans="3:13" ht="15.75" thickBot="1">
      <c r="D73" s="157"/>
      <c r="E73" s="157"/>
      <c r="F73" s="157"/>
      <c r="G73" s="157"/>
      <c r="I73" s="157"/>
      <c r="J73" s="157"/>
      <c r="L73" s="157"/>
    </row>
    <row r="74" spans="3:13" ht="15.75">
      <c r="C74" s="501" t="s">
        <v>1000</v>
      </c>
      <c r="D74" s="502"/>
      <c r="E74" s="502"/>
      <c r="F74" s="502"/>
      <c r="G74" s="502"/>
      <c r="H74" s="503"/>
      <c r="I74" s="157"/>
      <c r="J74" s="157"/>
      <c r="L74" s="157"/>
    </row>
    <row r="75" spans="3:13">
      <c r="C75" s="481" t="s">
        <v>598</v>
      </c>
      <c r="D75" s="482"/>
      <c r="E75" s="482"/>
      <c r="F75" s="482"/>
      <c r="G75" s="482"/>
      <c r="H75" s="483"/>
      <c r="I75" s="157"/>
      <c r="J75" s="157"/>
      <c r="L75" s="157"/>
    </row>
    <row r="76" spans="3:13">
      <c r="C76" s="34" t="s">
        <v>599</v>
      </c>
      <c r="D76" s="146" t="s">
        <v>600</v>
      </c>
      <c r="E76" s="158">
        <v>2759.98</v>
      </c>
      <c r="F76" s="485"/>
      <c r="G76" s="504"/>
      <c r="H76" s="507"/>
      <c r="I76" s="157"/>
      <c r="J76" s="157"/>
      <c r="L76" s="157"/>
    </row>
    <row r="77" spans="3:13">
      <c r="C77" s="35" t="s">
        <v>607</v>
      </c>
      <c r="D77" s="147" t="s">
        <v>608</v>
      </c>
      <c r="E77" s="199">
        <v>3479.98</v>
      </c>
      <c r="F77" s="486"/>
      <c r="G77" s="505"/>
      <c r="H77" s="508"/>
      <c r="I77" s="157"/>
      <c r="J77" s="157"/>
      <c r="L77" s="157"/>
    </row>
    <row r="78" spans="3:13">
      <c r="C78" s="34" t="s">
        <v>611</v>
      </c>
      <c r="D78" s="146" t="s">
        <v>612</v>
      </c>
      <c r="E78" s="158">
        <v>3599.98</v>
      </c>
      <c r="F78" s="486"/>
      <c r="G78" s="505"/>
      <c r="H78" s="508"/>
      <c r="I78" s="157"/>
      <c r="J78" s="157"/>
      <c r="L78" s="157"/>
    </row>
    <row r="79" spans="3:13">
      <c r="C79" s="35" t="s">
        <v>623</v>
      </c>
      <c r="D79" s="147" t="s">
        <v>624</v>
      </c>
      <c r="E79" s="199">
        <v>3239.98</v>
      </c>
      <c r="F79" s="486"/>
      <c r="G79" s="505"/>
      <c r="H79" s="508"/>
      <c r="I79" s="157"/>
      <c r="J79" s="157"/>
      <c r="L79" s="157"/>
    </row>
    <row r="80" spans="3:13">
      <c r="C80" s="35"/>
      <c r="D80" s="147"/>
      <c r="E80" s="199"/>
      <c r="F80" s="487"/>
      <c r="G80" s="506"/>
      <c r="H80" s="509"/>
      <c r="I80" s="157"/>
      <c r="J80" s="157"/>
      <c r="L80" s="157"/>
    </row>
    <row r="81" spans="3:13">
      <c r="C81" s="491" t="s">
        <v>813</v>
      </c>
      <c r="D81" s="492"/>
      <c r="E81" s="492"/>
      <c r="F81" s="492"/>
      <c r="G81" s="492"/>
      <c r="H81" s="493"/>
      <c r="I81" s="157"/>
      <c r="J81" s="157"/>
      <c r="L81" s="157"/>
    </row>
    <row r="82" spans="3:13">
      <c r="C82" s="475"/>
      <c r="D82" s="476"/>
      <c r="E82" s="476"/>
      <c r="F82" s="476"/>
      <c r="G82" s="476"/>
      <c r="H82" s="477"/>
      <c r="I82" s="157"/>
      <c r="J82" s="157"/>
      <c r="L82" s="157"/>
    </row>
    <row r="83" spans="3:13">
      <c r="C83" s="20" t="s">
        <v>601</v>
      </c>
      <c r="D83" s="74" t="s">
        <v>602</v>
      </c>
      <c r="E83" s="105">
        <v>433.78</v>
      </c>
      <c r="F83" s="167"/>
      <c r="G83" s="265"/>
      <c r="H83" s="169"/>
      <c r="I83" s="157"/>
      <c r="J83" s="157"/>
      <c r="L83" s="157"/>
    </row>
    <row r="84" spans="3:13">
      <c r="C84" s="20" t="s">
        <v>603</v>
      </c>
      <c r="D84" s="74" t="s">
        <v>604</v>
      </c>
      <c r="E84" s="105">
        <v>129.94</v>
      </c>
      <c r="F84" s="170"/>
      <c r="G84" s="266"/>
      <c r="H84" s="171"/>
      <c r="I84" s="157"/>
      <c r="J84" s="157"/>
      <c r="L84" s="157"/>
    </row>
    <row r="85" spans="3:13">
      <c r="C85" s="20" t="s">
        <v>605</v>
      </c>
      <c r="D85" s="74" t="s">
        <v>606</v>
      </c>
      <c r="E85" s="22">
        <v>186.76</v>
      </c>
      <c r="F85" s="167"/>
      <c r="G85" s="265"/>
      <c r="H85" s="169"/>
      <c r="I85" s="157"/>
      <c r="J85" s="157"/>
      <c r="L85" s="157"/>
    </row>
    <row r="86" spans="3:13">
      <c r="C86" s="472" t="s">
        <v>814</v>
      </c>
      <c r="D86" s="473"/>
      <c r="E86" s="473"/>
      <c r="F86" s="473"/>
      <c r="G86" s="473"/>
      <c r="H86" s="474"/>
      <c r="I86" s="157"/>
      <c r="J86" s="157"/>
      <c r="K86" s="152"/>
      <c r="L86" s="148"/>
      <c r="M86" s="152"/>
    </row>
    <row r="87" spans="3:13">
      <c r="C87" s="475"/>
      <c r="D87" s="476"/>
      <c r="E87" s="476"/>
      <c r="F87" s="476"/>
      <c r="G87" s="476"/>
      <c r="H87" s="477"/>
      <c r="I87" s="157"/>
      <c r="J87" s="157"/>
    </row>
    <row r="88" spans="3:13">
      <c r="C88" s="20" t="s">
        <v>601</v>
      </c>
      <c r="D88" s="74" t="s">
        <v>602</v>
      </c>
      <c r="E88" s="105">
        <v>433.78</v>
      </c>
      <c r="F88" s="167"/>
      <c r="G88" s="265"/>
      <c r="H88" s="169"/>
      <c r="I88" s="157"/>
      <c r="J88" s="157"/>
    </row>
    <row r="89" spans="3:13">
      <c r="C89" s="20" t="s">
        <v>609</v>
      </c>
      <c r="D89" s="74" t="s">
        <v>610</v>
      </c>
      <c r="E89" s="105">
        <v>571.08000000000004</v>
      </c>
      <c r="F89" s="170"/>
      <c r="G89" s="266"/>
      <c r="H89" s="171"/>
      <c r="I89" s="157"/>
      <c r="J89" s="157"/>
    </row>
    <row r="90" spans="3:13">
      <c r="C90" s="20" t="s">
        <v>605</v>
      </c>
      <c r="D90" s="74" t="s">
        <v>606</v>
      </c>
      <c r="E90" s="22">
        <v>186.76</v>
      </c>
      <c r="F90" s="167"/>
      <c r="G90" s="265"/>
      <c r="H90" s="169"/>
      <c r="I90" s="157"/>
      <c r="J90" s="157"/>
    </row>
    <row r="91" spans="3:13">
      <c r="C91" s="472" t="s">
        <v>815</v>
      </c>
      <c r="D91" s="473"/>
      <c r="E91" s="473"/>
      <c r="F91" s="473"/>
      <c r="G91" s="473"/>
      <c r="H91" s="474"/>
      <c r="I91" s="157"/>
      <c r="J91" s="157"/>
      <c r="L91" s="157"/>
    </row>
    <row r="92" spans="3:13">
      <c r="C92" s="475"/>
      <c r="D92" s="476"/>
      <c r="E92" s="476"/>
      <c r="F92" s="476"/>
      <c r="G92" s="476"/>
      <c r="H92" s="477"/>
      <c r="I92" s="157"/>
      <c r="J92" s="157"/>
      <c r="L92" s="157"/>
    </row>
    <row r="93" spans="3:13">
      <c r="C93" s="20" t="s">
        <v>601</v>
      </c>
      <c r="D93" s="74" t="s">
        <v>602</v>
      </c>
      <c r="E93" s="105">
        <v>433.78</v>
      </c>
      <c r="F93" s="167"/>
      <c r="G93" s="265"/>
      <c r="H93" s="169"/>
      <c r="I93" s="157"/>
      <c r="J93" s="157"/>
      <c r="L93" s="157"/>
    </row>
    <row r="94" spans="3:13">
      <c r="C94" s="20" t="s">
        <v>609</v>
      </c>
      <c r="D94" s="74" t="s">
        <v>610</v>
      </c>
      <c r="E94" s="105">
        <v>571.08000000000004</v>
      </c>
      <c r="F94" s="170"/>
      <c r="G94" s="266"/>
      <c r="H94" s="171"/>
      <c r="I94" s="157"/>
      <c r="J94" s="157"/>
      <c r="L94" s="157"/>
    </row>
    <row r="95" spans="3:13">
      <c r="C95" s="20" t="s">
        <v>605</v>
      </c>
      <c r="D95" s="74" t="s">
        <v>606</v>
      </c>
      <c r="E95" s="105">
        <v>186.76</v>
      </c>
      <c r="F95" s="170"/>
      <c r="G95" s="266"/>
      <c r="H95" s="171"/>
      <c r="I95" s="157"/>
      <c r="J95" s="157"/>
      <c r="L95" s="157"/>
    </row>
    <row r="96" spans="3:13">
      <c r="C96" s="20" t="s">
        <v>613</v>
      </c>
      <c r="D96" s="74" t="s">
        <v>614</v>
      </c>
      <c r="E96" s="105">
        <v>190.87</v>
      </c>
      <c r="F96" s="167"/>
      <c r="G96" s="265"/>
      <c r="H96" s="169"/>
      <c r="I96" s="157"/>
      <c r="J96" s="157"/>
      <c r="L96" s="157"/>
    </row>
    <row r="97" spans="3:12">
      <c r="C97" s="20" t="s">
        <v>615</v>
      </c>
      <c r="D97" s="74" t="s">
        <v>616</v>
      </c>
      <c r="E97" s="105">
        <v>69.760000000000005</v>
      </c>
      <c r="F97" s="170"/>
      <c r="G97" s="266"/>
      <c r="H97" s="171"/>
      <c r="I97" s="157"/>
      <c r="J97" s="157"/>
      <c r="L97" s="157"/>
    </row>
    <row r="98" spans="3:12">
      <c r="C98" s="20" t="s">
        <v>617</v>
      </c>
      <c r="D98" s="74" t="s">
        <v>618</v>
      </c>
      <c r="E98" s="105">
        <v>52.25</v>
      </c>
      <c r="F98" s="170"/>
      <c r="G98" s="266"/>
      <c r="H98" s="171"/>
      <c r="I98" s="157"/>
      <c r="J98" s="157"/>
      <c r="L98" s="157"/>
    </row>
    <row r="99" spans="3:12">
      <c r="C99" s="20" t="s">
        <v>619</v>
      </c>
      <c r="D99" s="74" t="s">
        <v>620</v>
      </c>
      <c r="E99" s="105">
        <v>283.08</v>
      </c>
      <c r="F99" s="170"/>
      <c r="G99" s="266"/>
      <c r="H99" s="171"/>
      <c r="I99" s="157"/>
      <c r="J99" s="157"/>
      <c r="L99" s="157"/>
    </row>
    <row r="100" spans="3:12">
      <c r="C100" s="20" t="s">
        <v>621</v>
      </c>
      <c r="D100" s="74" t="s">
        <v>622</v>
      </c>
      <c r="E100" s="22">
        <v>296.23</v>
      </c>
      <c r="F100" s="167"/>
      <c r="G100" s="265"/>
      <c r="H100" s="169"/>
      <c r="I100" s="157"/>
      <c r="J100" s="157"/>
      <c r="L100" s="157"/>
    </row>
    <row r="101" spans="3:12">
      <c r="C101" s="472" t="s">
        <v>816</v>
      </c>
      <c r="D101" s="473"/>
      <c r="E101" s="473"/>
      <c r="F101" s="473"/>
      <c r="G101" s="473"/>
      <c r="H101" s="474"/>
      <c r="I101" s="157"/>
      <c r="J101" s="157"/>
      <c r="L101" s="157"/>
    </row>
    <row r="102" spans="3:12">
      <c r="C102" s="475"/>
      <c r="D102" s="476"/>
      <c r="E102" s="476"/>
      <c r="F102" s="476"/>
      <c r="G102" s="476"/>
      <c r="H102" s="477"/>
      <c r="I102" s="157"/>
      <c r="J102" s="157"/>
      <c r="L102" s="157"/>
    </row>
    <row r="103" spans="3:12">
      <c r="C103" s="20" t="s">
        <v>601</v>
      </c>
      <c r="D103" s="74" t="s">
        <v>602</v>
      </c>
      <c r="E103" s="105">
        <v>433.78</v>
      </c>
      <c r="F103" s="167"/>
      <c r="G103" s="265"/>
      <c r="H103" s="169"/>
      <c r="I103" s="157"/>
      <c r="J103" s="157"/>
      <c r="L103" s="157"/>
    </row>
    <row r="104" spans="3:12">
      <c r="C104" s="20" t="s">
        <v>603</v>
      </c>
      <c r="D104" s="74" t="s">
        <v>604</v>
      </c>
      <c r="E104" s="105">
        <v>129.94</v>
      </c>
      <c r="F104" s="170"/>
      <c r="G104" s="266"/>
      <c r="H104" s="171"/>
      <c r="I104" s="157"/>
      <c r="J104" s="157"/>
      <c r="L104" s="157"/>
    </row>
    <row r="105" spans="3:12">
      <c r="C105" s="20" t="s">
        <v>605</v>
      </c>
      <c r="D105" s="74" t="s">
        <v>606</v>
      </c>
      <c r="E105" s="105">
        <v>186.76</v>
      </c>
      <c r="F105" s="170"/>
      <c r="G105" s="266"/>
      <c r="H105" s="171"/>
      <c r="I105" s="157"/>
      <c r="J105" s="157"/>
      <c r="L105" s="157"/>
    </row>
    <row r="106" spans="3:12">
      <c r="C106" s="20" t="s">
        <v>613</v>
      </c>
      <c r="D106" s="74" t="s">
        <v>625</v>
      </c>
      <c r="E106" s="105">
        <v>297.22000000000003</v>
      </c>
      <c r="F106" s="167"/>
      <c r="G106" s="265"/>
      <c r="H106" s="169"/>
      <c r="I106" s="157"/>
      <c r="J106" s="157"/>
      <c r="L106" s="157"/>
    </row>
    <row r="107" spans="3:12">
      <c r="C107" s="20" t="s">
        <v>615</v>
      </c>
      <c r="D107" s="74" t="s">
        <v>626</v>
      </c>
      <c r="E107" s="105">
        <v>129.06</v>
      </c>
      <c r="F107" s="170"/>
      <c r="G107" s="266"/>
      <c r="H107" s="171"/>
      <c r="I107" s="157"/>
      <c r="J107" s="157"/>
      <c r="L107" s="157"/>
    </row>
    <row r="108" spans="3:12">
      <c r="C108" s="20" t="s">
        <v>617</v>
      </c>
      <c r="D108" s="74" t="s">
        <v>627</v>
      </c>
      <c r="E108" s="105">
        <v>99.29</v>
      </c>
      <c r="F108" s="170"/>
      <c r="G108" s="266"/>
      <c r="H108" s="171"/>
      <c r="I108" s="157"/>
      <c r="J108" s="157"/>
      <c r="L108" s="157"/>
    </row>
    <row r="109" spans="3:12">
      <c r="C109" s="20" t="s">
        <v>619</v>
      </c>
      <c r="D109" s="74" t="s">
        <v>620</v>
      </c>
      <c r="E109" s="105">
        <v>283.08</v>
      </c>
      <c r="F109" s="170"/>
      <c r="G109" s="266"/>
      <c r="H109" s="171"/>
      <c r="I109" s="157"/>
      <c r="J109" s="157"/>
      <c r="L109" s="157"/>
    </row>
    <row r="110" spans="3:12" ht="15.75" thickBot="1">
      <c r="C110" s="26" t="s">
        <v>621</v>
      </c>
      <c r="D110" s="78" t="s">
        <v>622</v>
      </c>
      <c r="E110" s="28">
        <v>296.23</v>
      </c>
      <c r="F110" s="173"/>
      <c r="G110" s="174"/>
      <c r="H110" s="175"/>
      <c r="I110" s="157"/>
      <c r="J110" s="157"/>
      <c r="L110" s="157"/>
    </row>
    <row r="111" spans="3:12" ht="15.75" thickBot="1">
      <c r="D111" s="157"/>
      <c r="E111" s="157"/>
      <c r="F111" s="157"/>
      <c r="G111" s="157"/>
      <c r="I111" s="157"/>
      <c r="J111" s="157"/>
      <c r="L111" s="157"/>
    </row>
    <row r="112" spans="3:12">
      <c r="C112" s="478" t="s">
        <v>1001</v>
      </c>
      <c r="D112" s="479"/>
      <c r="E112" s="479"/>
      <c r="F112" s="479"/>
      <c r="G112" s="479"/>
      <c r="H112" s="480"/>
      <c r="I112" s="157"/>
      <c r="J112" s="157"/>
      <c r="L112" s="157"/>
    </row>
    <row r="113" spans="3:12">
      <c r="C113" s="481" t="s">
        <v>509</v>
      </c>
      <c r="D113" s="482"/>
      <c r="E113" s="482"/>
      <c r="F113" s="482"/>
      <c r="G113" s="482"/>
      <c r="H113" s="483"/>
      <c r="I113" s="157"/>
      <c r="J113" s="152"/>
      <c r="K113" s="189"/>
      <c r="L113" s="152"/>
    </row>
    <row r="114" spans="3:12">
      <c r="C114" s="34" t="s">
        <v>628</v>
      </c>
      <c r="D114" s="146" t="s">
        <v>629</v>
      </c>
      <c r="E114" s="158">
        <v>5159.9799999999996</v>
      </c>
      <c r="F114" s="485"/>
      <c r="G114" s="485"/>
      <c r="H114" s="488"/>
      <c r="I114" s="157"/>
      <c r="J114" s="157"/>
      <c r="L114" s="157"/>
    </row>
    <row r="115" spans="3:12">
      <c r="C115" s="35" t="s">
        <v>633</v>
      </c>
      <c r="D115" s="147" t="s">
        <v>634</v>
      </c>
      <c r="E115" s="199">
        <v>4619.9799999999996</v>
      </c>
      <c r="F115" s="486"/>
      <c r="G115" s="486"/>
      <c r="H115" s="489"/>
      <c r="I115" s="157"/>
      <c r="J115" s="157"/>
      <c r="L115" s="157"/>
    </row>
    <row r="116" spans="3:12">
      <c r="C116" s="34" t="s">
        <v>636</v>
      </c>
      <c r="D116" s="146" t="s">
        <v>637</v>
      </c>
      <c r="E116" s="158">
        <v>5159.9799999999996</v>
      </c>
      <c r="F116" s="486"/>
      <c r="G116" s="486"/>
      <c r="H116" s="489"/>
      <c r="I116" s="157"/>
      <c r="J116" s="157"/>
      <c r="L116" s="157"/>
    </row>
    <row r="117" spans="3:12">
      <c r="C117" s="35" t="s">
        <v>638</v>
      </c>
      <c r="D117" s="147" t="s">
        <v>639</v>
      </c>
      <c r="E117" s="199">
        <v>5519.98</v>
      </c>
      <c r="F117" s="486"/>
      <c r="G117" s="486"/>
      <c r="H117" s="489"/>
      <c r="I117" s="157"/>
      <c r="J117" s="157"/>
      <c r="L117" s="157"/>
    </row>
    <row r="118" spans="3:12">
      <c r="C118" s="34" t="s">
        <v>643</v>
      </c>
      <c r="D118" s="146" t="s">
        <v>644</v>
      </c>
      <c r="E118" s="158">
        <v>4799.9799999999996</v>
      </c>
      <c r="F118" s="487"/>
      <c r="G118" s="487"/>
      <c r="H118" s="490"/>
      <c r="I118" s="157"/>
      <c r="J118" s="157"/>
      <c r="L118" s="157"/>
    </row>
    <row r="119" spans="3:12">
      <c r="C119" s="472" t="s">
        <v>817</v>
      </c>
      <c r="D119" s="473"/>
      <c r="E119" s="473"/>
      <c r="F119" s="473"/>
      <c r="G119" s="473"/>
      <c r="H119" s="474"/>
      <c r="I119" s="157"/>
      <c r="J119" s="157"/>
      <c r="L119" s="157"/>
    </row>
    <row r="120" spans="3:12">
      <c r="C120" s="475"/>
      <c r="D120" s="476"/>
      <c r="E120" s="476"/>
      <c r="F120" s="476"/>
      <c r="G120" s="476"/>
      <c r="H120" s="477"/>
      <c r="I120" s="157"/>
      <c r="J120" s="157"/>
      <c r="L120" s="157"/>
    </row>
    <row r="121" spans="3:12">
      <c r="C121" s="20" t="s">
        <v>861</v>
      </c>
      <c r="D121" s="74" t="s">
        <v>513</v>
      </c>
      <c r="E121" s="105">
        <v>927.98</v>
      </c>
      <c r="F121" s="167"/>
      <c r="G121" s="240"/>
      <c r="H121" s="169"/>
      <c r="I121" s="157"/>
      <c r="J121" s="157"/>
      <c r="L121" s="157"/>
    </row>
    <row r="122" spans="3:12">
      <c r="C122" s="20" t="s">
        <v>630</v>
      </c>
      <c r="D122" s="74" t="s">
        <v>515</v>
      </c>
      <c r="E122" s="105">
        <v>159.58000000000001</v>
      </c>
      <c r="F122" s="170"/>
      <c r="G122" s="241"/>
      <c r="H122" s="171"/>
      <c r="I122" s="157"/>
      <c r="J122" s="157"/>
      <c r="L122" s="157"/>
    </row>
    <row r="123" spans="3:12">
      <c r="C123" s="20" t="s">
        <v>631</v>
      </c>
      <c r="D123" s="74" t="s">
        <v>632</v>
      </c>
      <c r="E123" s="22">
        <v>207.9</v>
      </c>
      <c r="F123" s="167"/>
      <c r="G123" s="240"/>
      <c r="H123" s="169"/>
      <c r="I123" s="157"/>
      <c r="J123" s="157"/>
      <c r="L123" s="157"/>
    </row>
    <row r="124" spans="3:12">
      <c r="C124" s="472" t="s">
        <v>818</v>
      </c>
      <c r="D124" s="473"/>
      <c r="E124" s="473"/>
      <c r="F124" s="473"/>
      <c r="G124" s="473"/>
      <c r="H124" s="474"/>
      <c r="I124" s="157"/>
      <c r="J124" s="157"/>
      <c r="L124" s="157"/>
    </row>
    <row r="125" spans="3:12">
      <c r="C125" s="475"/>
      <c r="D125" s="476"/>
      <c r="E125" s="476"/>
      <c r="F125" s="476"/>
      <c r="G125" s="476"/>
      <c r="H125" s="477"/>
      <c r="I125" s="157"/>
      <c r="J125" s="157"/>
      <c r="L125" s="157"/>
    </row>
    <row r="126" spans="3:12">
      <c r="C126" s="20" t="s">
        <v>635</v>
      </c>
      <c r="D126" s="74" t="s">
        <v>521</v>
      </c>
      <c r="E126" s="105">
        <v>568.75</v>
      </c>
      <c r="F126" s="167"/>
      <c r="G126" s="240"/>
      <c r="H126" s="169"/>
      <c r="I126" s="157"/>
      <c r="J126" s="157"/>
      <c r="L126" s="157"/>
    </row>
    <row r="127" spans="3:12">
      <c r="C127" s="20" t="s">
        <v>630</v>
      </c>
      <c r="D127" s="74" t="s">
        <v>515</v>
      </c>
      <c r="E127" s="105">
        <v>159.58000000000001</v>
      </c>
      <c r="F127" s="170"/>
      <c r="G127" s="241"/>
      <c r="H127" s="171"/>
      <c r="I127" s="157"/>
      <c r="J127" s="157"/>
      <c r="L127" s="157"/>
    </row>
    <row r="128" spans="3:12">
      <c r="C128" s="20" t="s">
        <v>631</v>
      </c>
      <c r="D128" s="74" t="s">
        <v>632</v>
      </c>
      <c r="E128" s="22">
        <v>207.9</v>
      </c>
      <c r="F128" s="167"/>
      <c r="G128" s="240"/>
      <c r="H128" s="169"/>
      <c r="I128" s="157"/>
      <c r="J128" s="152"/>
      <c r="K128" s="148"/>
      <c r="L128" s="152"/>
    </row>
    <row r="129" spans="3:12">
      <c r="C129" s="472" t="s">
        <v>819</v>
      </c>
      <c r="D129" s="473"/>
      <c r="E129" s="473"/>
      <c r="F129" s="473"/>
      <c r="G129" s="473"/>
      <c r="H129" s="474"/>
      <c r="I129" s="157"/>
    </row>
    <row r="130" spans="3:12">
      <c r="C130" s="475"/>
      <c r="D130" s="476"/>
      <c r="E130" s="476"/>
      <c r="F130" s="476"/>
      <c r="G130" s="476"/>
      <c r="H130" s="477"/>
      <c r="I130" s="157"/>
    </row>
    <row r="131" spans="3:12">
      <c r="C131" s="20" t="s">
        <v>635</v>
      </c>
      <c r="D131" s="74" t="s">
        <v>521</v>
      </c>
      <c r="E131" s="105">
        <v>568.75</v>
      </c>
      <c r="F131" s="167"/>
      <c r="G131" s="240"/>
      <c r="H131" s="169"/>
      <c r="I131" s="157"/>
      <c r="J131" s="157"/>
      <c r="L131" s="157"/>
    </row>
    <row r="132" spans="3:12">
      <c r="C132" s="20" t="s">
        <v>861</v>
      </c>
      <c r="D132" s="74" t="s">
        <v>513</v>
      </c>
      <c r="E132" s="105">
        <v>927.98</v>
      </c>
      <c r="F132" s="170"/>
      <c r="G132" s="241"/>
      <c r="H132" s="171"/>
      <c r="I132" s="157"/>
      <c r="J132" s="157"/>
      <c r="L132" s="157"/>
    </row>
    <row r="133" spans="3:12">
      <c r="C133" s="20" t="s">
        <v>631</v>
      </c>
      <c r="D133" s="74" t="s">
        <v>632</v>
      </c>
      <c r="E133" s="22">
        <v>207.9</v>
      </c>
      <c r="F133" s="167"/>
      <c r="G133" s="240"/>
      <c r="H133" s="169"/>
      <c r="I133" s="157"/>
      <c r="J133" s="157"/>
      <c r="L133" s="157"/>
    </row>
    <row r="134" spans="3:12">
      <c r="C134" s="472" t="s">
        <v>820</v>
      </c>
      <c r="D134" s="473"/>
      <c r="E134" s="473"/>
      <c r="F134" s="473"/>
      <c r="G134" s="473"/>
      <c r="H134" s="474"/>
      <c r="I134" s="157"/>
      <c r="J134" s="157"/>
      <c r="L134" s="157"/>
    </row>
    <row r="135" spans="3:12">
      <c r="C135" s="475"/>
      <c r="D135" s="476"/>
      <c r="E135" s="476"/>
      <c r="F135" s="476"/>
      <c r="G135" s="476"/>
      <c r="H135" s="477"/>
      <c r="I135" s="157"/>
      <c r="J135" s="157"/>
      <c r="L135" s="157"/>
    </row>
    <row r="136" spans="3:12">
      <c r="C136" s="20" t="s">
        <v>635</v>
      </c>
      <c r="D136" s="74" t="s">
        <v>521</v>
      </c>
      <c r="E136" s="105">
        <v>568.75</v>
      </c>
      <c r="F136" s="167"/>
      <c r="G136" s="240"/>
      <c r="H136" s="169"/>
      <c r="I136" s="157"/>
      <c r="J136" s="157"/>
      <c r="L136" s="157"/>
    </row>
    <row r="137" spans="3:12">
      <c r="C137" s="20" t="s">
        <v>861</v>
      </c>
      <c r="D137" s="74" t="s">
        <v>513</v>
      </c>
      <c r="E137" s="105">
        <v>927.98</v>
      </c>
      <c r="F137" s="170"/>
      <c r="G137" s="241"/>
      <c r="H137" s="171"/>
      <c r="I137" s="157"/>
      <c r="J137" s="152"/>
      <c r="K137" s="148"/>
      <c r="L137" s="152"/>
    </row>
    <row r="138" spans="3:12">
      <c r="C138" s="20" t="s">
        <v>631</v>
      </c>
      <c r="D138" s="74" t="s">
        <v>632</v>
      </c>
      <c r="E138" s="105">
        <v>207.9</v>
      </c>
      <c r="F138" s="170"/>
      <c r="G138" s="241"/>
      <c r="H138" s="171"/>
      <c r="I138" s="157"/>
      <c r="J138" s="152"/>
      <c r="K138" s="189"/>
      <c r="L138" s="152"/>
    </row>
    <row r="139" spans="3:12">
      <c r="C139" s="190" t="s">
        <v>640</v>
      </c>
      <c r="D139" s="187" t="s">
        <v>475</v>
      </c>
      <c r="E139" s="187" t="s">
        <v>475</v>
      </c>
      <c r="F139" s="167"/>
      <c r="G139" s="240"/>
      <c r="H139" s="169"/>
      <c r="I139" s="157"/>
    </row>
    <row r="140" spans="3:12">
      <c r="C140" s="190" t="s">
        <v>641</v>
      </c>
      <c r="D140" s="187" t="s">
        <v>475</v>
      </c>
      <c r="E140" s="187" t="s">
        <v>475</v>
      </c>
      <c r="F140" s="170"/>
      <c r="G140" s="241"/>
      <c r="H140" s="171"/>
      <c r="I140" s="157"/>
    </row>
    <row r="141" spans="3:12">
      <c r="C141" s="190" t="s">
        <v>642</v>
      </c>
      <c r="D141" s="187" t="s">
        <v>475</v>
      </c>
      <c r="E141" s="187" t="s">
        <v>475</v>
      </c>
      <c r="F141" s="167"/>
      <c r="G141" s="240"/>
      <c r="H141" s="169"/>
      <c r="I141" s="157"/>
    </row>
    <row r="142" spans="3:12">
      <c r="C142" s="472" t="s">
        <v>821</v>
      </c>
      <c r="D142" s="473"/>
      <c r="E142" s="473"/>
      <c r="F142" s="473"/>
      <c r="G142" s="473"/>
      <c r="H142" s="474"/>
      <c r="I142" s="157"/>
      <c r="J142" s="157"/>
      <c r="L142" s="157"/>
    </row>
    <row r="143" spans="3:12">
      <c r="C143" s="475"/>
      <c r="D143" s="476"/>
      <c r="E143" s="476"/>
      <c r="F143" s="476"/>
      <c r="G143" s="476"/>
      <c r="H143" s="477"/>
      <c r="I143" s="157"/>
      <c r="J143" s="157"/>
      <c r="L143" s="157"/>
    </row>
    <row r="144" spans="3:12">
      <c r="C144" s="20" t="s">
        <v>635</v>
      </c>
      <c r="D144" s="74" t="s">
        <v>521</v>
      </c>
      <c r="E144" s="105">
        <v>568.75</v>
      </c>
      <c r="F144" s="167"/>
      <c r="G144" s="240"/>
      <c r="H144" s="169"/>
    </row>
    <row r="145" spans="3:13">
      <c r="C145" s="20" t="s">
        <v>630</v>
      </c>
      <c r="D145" s="74" t="s">
        <v>515</v>
      </c>
      <c r="E145" s="105">
        <v>159.58000000000001</v>
      </c>
      <c r="F145" s="170"/>
      <c r="G145" s="241"/>
      <c r="H145" s="171"/>
    </row>
    <row r="146" spans="3:13">
      <c r="C146" s="20" t="s">
        <v>631</v>
      </c>
      <c r="D146" s="74" t="s">
        <v>632</v>
      </c>
      <c r="E146" s="105">
        <v>207.9</v>
      </c>
      <c r="F146" s="170"/>
      <c r="G146" s="241"/>
      <c r="H146" s="171"/>
    </row>
    <row r="147" spans="3:13">
      <c r="C147" s="20" t="s">
        <v>640</v>
      </c>
      <c r="D147" s="74" t="s">
        <v>645</v>
      </c>
      <c r="E147" s="105">
        <v>341.2</v>
      </c>
      <c r="F147" s="167"/>
      <c r="G147" s="240"/>
      <c r="H147" s="169"/>
    </row>
    <row r="148" spans="3:13">
      <c r="C148" s="20" t="s">
        <v>641</v>
      </c>
      <c r="D148" s="74" t="s">
        <v>646</v>
      </c>
      <c r="E148" s="105">
        <v>154.87</v>
      </c>
      <c r="F148" s="170"/>
      <c r="G148" s="241"/>
      <c r="H148" s="171"/>
    </row>
    <row r="149" spans="3:13" ht="15.75" thickBot="1">
      <c r="C149" s="26" t="s">
        <v>642</v>
      </c>
      <c r="D149" s="78" t="s">
        <v>647</v>
      </c>
      <c r="E149" s="28">
        <v>116</v>
      </c>
      <c r="F149" s="173"/>
      <c r="G149" s="174"/>
      <c r="H149" s="175"/>
    </row>
    <row r="150" spans="3:13" ht="15.75" thickBot="1"/>
    <row r="151" spans="3:13">
      <c r="C151" s="478" t="s">
        <v>1002</v>
      </c>
      <c r="D151" s="479"/>
      <c r="E151" s="479"/>
      <c r="F151" s="479"/>
      <c r="G151" s="479"/>
      <c r="H151" s="480"/>
    </row>
    <row r="152" spans="3:13">
      <c r="C152" s="481" t="s">
        <v>648</v>
      </c>
      <c r="D152" s="482"/>
      <c r="E152" s="482"/>
      <c r="F152" s="482"/>
      <c r="G152" s="482"/>
      <c r="H152" s="483"/>
    </row>
    <row r="153" spans="3:13">
      <c r="C153" s="34" t="s">
        <v>649</v>
      </c>
      <c r="D153" s="146" t="s">
        <v>650</v>
      </c>
      <c r="E153" s="158">
        <v>7198.78</v>
      </c>
      <c r="F153" s="484"/>
      <c r="G153" s="484"/>
      <c r="H153" s="500"/>
    </row>
    <row r="154" spans="3:13">
      <c r="C154" s="35" t="s">
        <v>655</v>
      </c>
      <c r="D154" s="147" t="s">
        <v>656</v>
      </c>
      <c r="E154" s="199">
        <v>7198.78</v>
      </c>
      <c r="F154" s="484"/>
      <c r="G154" s="484"/>
      <c r="H154" s="500"/>
    </row>
    <row r="155" spans="3:13">
      <c r="C155" s="34" t="s">
        <v>658</v>
      </c>
      <c r="D155" s="146" t="s">
        <v>659</v>
      </c>
      <c r="E155" s="158">
        <v>7967.98</v>
      </c>
      <c r="F155" s="484"/>
      <c r="G155" s="484"/>
      <c r="H155" s="500"/>
    </row>
    <row r="156" spans="3:13">
      <c r="C156" s="35" t="s">
        <v>661</v>
      </c>
      <c r="D156" s="147" t="s">
        <v>662</v>
      </c>
      <c r="E156" s="199">
        <v>8199.98</v>
      </c>
      <c r="F156" s="484"/>
      <c r="G156" s="484"/>
      <c r="H156" s="500"/>
    </row>
    <row r="157" spans="3:13">
      <c r="C157" s="34" t="s">
        <v>666</v>
      </c>
      <c r="D157" s="146" t="s">
        <v>667</v>
      </c>
      <c r="E157" s="158">
        <v>7439.98</v>
      </c>
      <c r="F157" s="484"/>
      <c r="G157" s="484"/>
      <c r="H157" s="500"/>
      <c r="K157" s="152"/>
      <c r="L157" s="189"/>
      <c r="M157" s="152"/>
    </row>
    <row r="158" spans="3:13">
      <c r="C158" s="472" t="s">
        <v>822</v>
      </c>
      <c r="D158" s="473"/>
      <c r="E158" s="473"/>
      <c r="F158" s="473"/>
      <c r="G158" s="473"/>
      <c r="H158" s="474"/>
    </row>
    <row r="159" spans="3:13">
      <c r="C159" s="475"/>
      <c r="D159" s="476"/>
      <c r="E159" s="476"/>
      <c r="F159" s="476"/>
      <c r="G159" s="476"/>
      <c r="H159" s="477"/>
    </row>
    <row r="160" spans="3:13">
      <c r="C160" s="20" t="s">
        <v>863</v>
      </c>
      <c r="D160" s="74" t="s">
        <v>513</v>
      </c>
      <c r="E160" s="105">
        <v>927.98</v>
      </c>
      <c r="F160" s="167"/>
      <c r="G160" s="240"/>
      <c r="H160" s="169"/>
      <c r="J160" s="157"/>
    </row>
    <row r="161" spans="3:10">
      <c r="C161" s="20" t="s">
        <v>651</v>
      </c>
      <c r="D161" s="74" t="s">
        <v>652</v>
      </c>
      <c r="E161" s="105">
        <v>313.08</v>
      </c>
      <c r="F161" s="170"/>
      <c r="G161" s="241"/>
      <c r="H161" s="171"/>
      <c r="J161" s="157"/>
    </row>
    <row r="162" spans="3:10">
      <c r="C162" s="20" t="s">
        <v>653</v>
      </c>
      <c r="D162" s="74" t="s">
        <v>654</v>
      </c>
      <c r="E162" s="22">
        <v>415.8</v>
      </c>
      <c r="F162" s="167"/>
      <c r="G162" s="240"/>
      <c r="H162" s="169"/>
      <c r="J162" s="157"/>
    </row>
    <row r="163" spans="3:10">
      <c r="C163" s="472" t="s">
        <v>823</v>
      </c>
      <c r="D163" s="473"/>
      <c r="E163" s="473"/>
      <c r="F163" s="473"/>
      <c r="G163" s="473"/>
      <c r="H163" s="474"/>
    </row>
    <row r="164" spans="3:10">
      <c r="C164" s="475"/>
      <c r="D164" s="476"/>
      <c r="E164" s="476"/>
      <c r="F164" s="476"/>
      <c r="G164" s="476"/>
      <c r="H164" s="477"/>
    </row>
    <row r="165" spans="3:10">
      <c r="C165" s="20" t="s">
        <v>657</v>
      </c>
      <c r="D165" s="74" t="s">
        <v>521</v>
      </c>
      <c r="E165" s="105">
        <v>568.75</v>
      </c>
      <c r="F165" s="167"/>
      <c r="G165" s="240"/>
      <c r="H165" s="169"/>
    </row>
    <row r="166" spans="3:10">
      <c r="C166" s="20" t="s">
        <v>651</v>
      </c>
      <c r="D166" s="74" t="s">
        <v>652</v>
      </c>
      <c r="E166" s="105">
        <v>313.08</v>
      </c>
      <c r="F166" s="170"/>
      <c r="G166" s="241"/>
      <c r="H166" s="171"/>
    </row>
    <row r="167" spans="3:10">
      <c r="C167" s="20" t="s">
        <v>653</v>
      </c>
      <c r="D167" s="74" t="s">
        <v>654</v>
      </c>
      <c r="E167" s="22">
        <v>415.8</v>
      </c>
      <c r="F167" s="167"/>
      <c r="G167" s="240"/>
      <c r="H167" s="169"/>
    </row>
    <row r="168" spans="3:10">
      <c r="C168" s="472" t="s">
        <v>824</v>
      </c>
      <c r="D168" s="473"/>
      <c r="E168" s="473"/>
      <c r="F168" s="473"/>
      <c r="G168" s="473"/>
      <c r="H168" s="474"/>
    </row>
    <row r="169" spans="3:10">
      <c r="C169" s="475"/>
      <c r="D169" s="476"/>
      <c r="E169" s="476"/>
      <c r="F169" s="476"/>
      <c r="G169" s="476"/>
      <c r="H169" s="477"/>
    </row>
    <row r="170" spans="3:10">
      <c r="C170" s="20" t="s">
        <v>660</v>
      </c>
      <c r="D170" s="74" t="s">
        <v>521</v>
      </c>
      <c r="E170" s="105">
        <v>568.75</v>
      </c>
      <c r="F170" s="167"/>
      <c r="G170" s="240"/>
      <c r="H170" s="169"/>
    </row>
    <row r="171" spans="3:10">
      <c r="C171" s="20" t="s">
        <v>863</v>
      </c>
      <c r="D171" s="74" t="s">
        <v>513</v>
      </c>
      <c r="E171" s="105">
        <v>927.98</v>
      </c>
      <c r="F171" s="170"/>
      <c r="G171" s="241"/>
      <c r="H171" s="171"/>
    </row>
    <row r="172" spans="3:10">
      <c r="C172" s="20" t="s">
        <v>653</v>
      </c>
      <c r="D172" s="74" t="s">
        <v>654</v>
      </c>
      <c r="E172" s="22">
        <v>415.8</v>
      </c>
      <c r="F172" s="167"/>
      <c r="G172" s="240"/>
      <c r="H172" s="169"/>
    </row>
    <row r="173" spans="3:10">
      <c r="C173" s="472" t="s">
        <v>825</v>
      </c>
      <c r="D173" s="473"/>
      <c r="E173" s="473"/>
      <c r="F173" s="473"/>
      <c r="G173" s="473"/>
      <c r="H173" s="474"/>
    </row>
    <row r="174" spans="3:10">
      <c r="C174" s="475"/>
      <c r="D174" s="476"/>
      <c r="E174" s="476"/>
      <c r="F174" s="476"/>
      <c r="G174" s="476"/>
      <c r="H174" s="477"/>
    </row>
    <row r="175" spans="3:10">
      <c r="C175" s="20" t="s">
        <v>657</v>
      </c>
      <c r="D175" s="74" t="s">
        <v>521</v>
      </c>
      <c r="E175" s="105">
        <v>568.75</v>
      </c>
      <c r="F175" s="167"/>
      <c r="G175" s="240"/>
      <c r="H175" s="169"/>
    </row>
    <row r="176" spans="3:10">
      <c r="C176" s="20" t="s">
        <v>862</v>
      </c>
      <c r="D176" s="74" t="s">
        <v>513</v>
      </c>
      <c r="E176" s="105">
        <v>927.98</v>
      </c>
      <c r="F176" s="170"/>
      <c r="G176" s="241"/>
      <c r="H176" s="171"/>
    </row>
    <row r="177" spans="3:10">
      <c r="C177" s="20" t="s">
        <v>653</v>
      </c>
      <c r="D177" s="74" t="s">
        <v>654</v>
      </c>
      <c r="E177" s="105">
        <v>415.8</v>
      </c>
      <c r="F177" s="170"/>
      <c r="G177" s="241"/>
      <c r="H177" s="171"/>
    </row>
    <row r="178" spans="3:10">
      <c r="C178" s="190" t="s">
        <v>663</v>
      </c>
      <c r="D178" s="187" t="s">
        <v>475</v>
      </c>
      <c r="E178" s="187" t="s">
        <v>475</v>
      </c>
      <c r="F178" s="167"/>
      <c r="G178" s="240"/>
      <c r="H178" s="169"/>
    </row>
    <row r="179" spans="3:10">
      <c r="C179" s="190" t="s">
        <v>664</v>
      </c>
      <c r="D179" s="187" t="s">
        <v>475</v>
      </c>
      <c r="E179" s="187" t="s">
        <v>475</v>
      </c>
      <c r="F179" s="170"/>
      <c r="G179" s="241"/>
      <c r="H179" s="171"/>
    </row>
    <row r="180" spans="3:10">
      <c r="C180" s="190" t="s">
        <v>665</v>
      </c>
      <c r="D180" s="187" t="s">
        <v>475</v>
      </c>
      <c r="E180" s="187" t="s">
        <v>475</v>
      </c>
      <c r="F180" s="167"/>
      <c r="G180" s="240"/>
      <c r="H180" s="169"/>
    </row>
    <row r="181" spans="3:10">
      <c r="C181" s="472" t="s">
        <v>826</v>
      </c>
      <c r="D181" s="473"/>
      <c r="E181" s="473"/>
      <c r="F181" s="473"/>
      <c r="G181" s="473"/>
      <c r="H181" s="474"/>
    </row>
    <row r="182" spans="3:10">
      <c r="C182" s="475"/>
      <c r="D182" s="476"/>
      <c r="E182" s="476"/>
      <c r="F182" s="476"/>
      <c r="G182" s="476"/>
      <c r="H182" s="477"/>
      <c r="J182" s="191"/>
    </row>
    <row r="183" spans="3:10">
      <c r="C183" s="20" t="s">
        <v>657</v>
      </c>
      <c r="D183" s="74" t="s">
        <v>521</v>
      </c>
      <c r="E183" s="105">
        <v>568.75</v>
      </c>
      <c r="F183" s="167"/>
      <c r="G183" s="240"/>
      <c r="H183" s="169"/>
    </row>
    <row r="184" spans="3:10">
      <c r="C184" s="20" t="s">
        <v>651</v>
      </c>
      <c r="D184" s="74" t="s">
        <v>652</v>
      </c>
      <c r="E184" s="105">
        <v>313.08</v>
      </c>
      <c r="F184" s="170"/>
      <c r="G184" s="241"/>
      <c r="H184" s="171"/>
    </row>
    <row r="185" spans="3:10">
      <c r="C185" s="20" t="s">
        <v>653</v>
      </c>
      <c r="D185" s="74" t="s">
        <v>654</v>
      </c>
      <c r="E185" s="105">
        <v>415.8</v>
      </c>
      <c r="F185" s="170"/>
      <c r="G185" s="241"/>
      <c r="H185" s="171"/>
    </row>
    <row r="186" spans="3:10">
      <c r="C186" s="20" t="s">
        <v>668</v>
      </c>
      <c r="D186" s="74" t="s">
        <v>645</v>
      </c>
      <c r="E186" s="105">
        <v>341.2</v>
      </c>
      <c r="F186" s="167"/>
      <c r="G186" s="240"/>
      <c r="H186" s="169"/>
    </row>
    <row r="187" spans="3:10">
      <c r="C187" s="20" t="s">
        <v>669</v>
      </c>
      <c r="D187" s="74" t="s">
        <v>646</v>
      </c>
      <c r="E187" s="105">
        <v>154.87</v>
      </c>
      <c r="F187" s="170"/>
      <c r="G187" s="241"/>
      <c r="H187" s="171"/>
    </row>
    <row r="188" spans="3:10" ht="15.75" thickBot="1">
      <c r="C188" s="26" t="s">
        <v>670</v>
      </c>
      <c r="D188" s="78" t="s">
        <v>647</v>
      </c>
      <c r="E188" s="28">
        <v>116</v>
      </c>
      <c r="F188" s="173"/>
      <c r="G188" s="174"/>
      <c r="H188" s="175"/>
    </row>
  </sheetData>
  <mergeCells count="49">
    <mergeCell ref="C47:H48"/>
    <mergeCell ref="C30:H31"/>
    <mergeCell ref="C20:H21"/>
    <mergeCell ref="C15:H16"/>
    <mergeCell ref="C10:H11"/>
    <mergeCell ref="C42:H42"/>
    <mergeCell ref="F43:F46"/>
    <mergeCell ref="G43:G46"/>
    <mergeCell ref="H43:H46"/>
    <mergeCell ref="C81:H82"/>
    <mergeCell ref="F76:F80"/>
    <mergeCell ref="G76:G80"/>
    <mergeCell ref="H76:H80"/>
    <mergeCell ref="C101:H102"/>
    <mergeCell ref="C91:H92"/>
    <mergeCell ref="C86:H87"/>
    <mergeCell ref="C1:E1"/>
    <mergeCell ref="F1:H1"/>
    <mergeCell ref="C4:H4"/>
    <mergeCell ref="C5:H5"/>
    <mergeCell ref="C41:H41"/>
    <mergeCell ref="F6:F9"/>
    <mergeCell ref="G6:G9"/>
    <mergeCell ref="H6:H9"/>
    <mergeCell ref="C74:H74"/>
    <mergeCell ref="C75:H75"/>
    <mergeCell ref="C65:H66"/>
    <mergeCell ref="C57:H58"/>
    <mergeCell ref="C52:H53"/>
    <mergeCell ref="C112:H112"/>
    <mergeCell ref="C113:H113"/>
    <mergeCell ref="F114:F118"/>
    <mergeCell ref="G114:G118"/>
    <mergeCell ref="H114:H118"/>
    <mergeCell ref="C168:H169"/>
    <mergeCell ref="C173:H174"/>
    <mergeCell ref="C181:H182"/>
    <mergeCell ref="C119:H120"/>
    <mergeCell ref="C151:H151"/>
    <mergeCell ref="C152:H152"/>
    <mergeCell ref="C163:H164"/>
    <mergeCell ref="F153:F157"/>
    <mergeCell ref="G153:G157"/>
    <mergeCell ref="H153:H157"/>
    <mergeCell ref="C124:H125"/>
    <mergeCell ref="C129:H130"/>
    <mergeCell ref="C134:H135"/>
    <mergeCell ref="C142:H143"/>
    <mergeCell ref="C158:H15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M99"/>
  <sheetViews>
    <sheetView topLeftCell="B1" workbookViewId="0">
      <pane ySplit="2" topLeftCell="A48" activePane="bottomLeft" state="frozen"/>
      <selection activeCell="B1" sqref="B1"/>
      <selection pane="bottomLeft" activeCell="C33" sqref="C33:H34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43.7109375" style="157" bestFit="1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2">
      <c r="C1" s="192" t="s">
        <v>0</v>
      </c>
      <c r="D1" s="193"/>
      <c r="E1" s="194"/>
      <c r="F1" s="192" t="s">
        <v>1</v>
      </c>
      <c r="G1" s="193"/>
      <c r="H1" s="194"/>
    </row>
    <row r="2" spans="3:12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2" ht="15.75" thickBot="1">
      <c r="D3" s="157"/>
      <c r="E3" s="157"/>
      <c r="F3" s="157"/>
      <c r="G3" s="157"/>
    </row>
    <row r="4" spans="3:12">
      <c r="C4" s="478" t="s">
        <v>671</v>
      </c>
      <c r="D4" s="479"/>
      <c r="E4" s="479"/>
      <c r="F4" s="479"/>
      <c r="G4" s="479"/>
      <c r="H4" s="480"/>
    </row>
    <row r="5" spans="3:12">
      <c r="C5" s="481" t="s">
        <v>714</v>
      </c>
      <c r="D5" s="482"/>
      <c r="E5" s="482"/>
      <c r="F5" s="482"/>
      <c r="G5" s="482"/>
      <c r="H5" s="483"/>
    </row>
    <row r="6" spans="3:12">
      <c r="C6" s="195" t="s">
        <v>673</v>
      </c>
      <c r="D6" s="196" t="s">
        <v>674</v>
      </c>
      <c r="E6" s="158">
        <v>2159.98</v>
      </c>
      <c r="F6" s="485"/>
      <c r="G6" s="485"/>
      <c r="H6" s="488"/>
    </row>
    <row r="7" spans="3:12">
      <c r="C7" s="280" t="s">
        <v>717</v>
      </c>
      <c r="D7" s="281" t="s">
        <v>695</v>
      </c>
      <c r="E7" s="224">
        <v>2039.98</v>
      </c>
      <c r="F7" s="486"/>
      <c r="G7" s="486"/>
      <c r="H7" s="489"/>
    </row>
    <row r="8" spans="3:12">
      <c r="C8" s="195" t="s">
        <v>675</v>
      </c>
      <c r="D8" s="196" t="s">
        <v>676</v>
      </c>
      <c r="E8" s="158">
        <v>3359.98</v>
      </c>
      <c r="F8" s="486"/>
      <c r="G8" s="486"/>
      <c r="H8" s="489"/>
    </row>
    <row r="9" spans="3:12">
      <c r="C9" s="197" t="s">
        <v>677</v>
      </c>
      <c r="D9" s="198" t="s">
        <v>678</v>
      </c>
      <c r="E9" s="11">
        <v>2759.98</v>
      </c>
      <c r="F9" s="486"/>
      <c r="G9" s="486"/>
      <c r="H9" s="489"/>
    </row>
    <row r="10" spans="3:12">
      <c r="C10" s="195" t="s">
        <v>753</v>
      </c>
      <c r="D10" s="196" t="s">
        <v>679</v>
      </c>
      <c r="E10" s="158">
        <v>2759.98</v>
      </c>
      <c r="F10" s="487"/>
      <c r="G10" s="487"/>
      <c r="H10" s="490"/>
    </row>
    <row r="11" spans="3:12">
      <c r="C11" s="510" t="s">
        <v>981</v>
      </c>
      <c r="D11" s="511"/>
      <c r="E11" s="511"/>
      <c r="F11" s="511"/>
      <c r="G11" s="511"/>
      <c r="H11" s="512"/>
    </row>
    <row r="12" spans="3:12">
      <c r="C12" s="513"/>
      <c r="D12" s="514"/>
      <c r="E12" s="514"/>
      <c r="F12" s="514"/>
      <c r="G12" s="514"/>
      <c r="H12" s="515"/>
    </row>
    <row r="13" spans="3:12">
      <c r="C13" s="195" t="s">
        <v>980</v>
      </c>
      <c r="D13" s="196" t="s">
        <v>977</v>
      </c>
      <c r="E13" s="158">
        <v>71.98</v>
      </c>
      <c r="F13" s="258"/>
      <c r="G13" s="258"/>
      <c r="H13" s="295"/>
    </row>
    <row r="14" spans="3:12">
      <c r="C14" s="151" t="s">
        <v>979</v>
      </c>
      <c r="D14" s="234" t="s">
        <v>978</v>
      </c>
      <c r="E14" s="177">
        <v>179.98</v>
      </c>
      <c r="F14" s="258"/>
      <c r="G14" s="258"/>
      <c r="H14" s="295"/>
    </row>
    <row r="15" spans="3:12">
      <c r="C15" s="472" t="s">
        <v>716</v>
      </c>
      <c r="D15" s="473"/>
      <c r="E15" s="473"/>
      <c r="F15" s="473"/>
      <c r="G15" s="473"/>
      <c r="H15" s="474"/>
      <c r="L15" s="157"/>
    </row>
    <row r="16" spans="3:12">
      <c r="C16" s="475"/>
      <c r="D16" s="476"/>
      <c r="E16" s="476"/>
      <c r="F16" s="476"/>
      <c r="G16" s="476"/>
      <c r="H16" s="477"/>
      <c r="L16" s="157"/>
    </row>
    <row r="17" spans="3:8">
      <c r="C17" s="207" t="s">
        <v>680</v>
      </c>
      <c r="D17" s="208" t="s">
        <v>681</v>
      </c>
      <c r="E17" s="209">
        <v>239.98</v>
      </c>
      <c r="F17" s="293"/>
      <c r="G17" s="293"/>
      <c r="H17" s="171"/>
    </row>
    <row r="18" spans="3:8">
      <c r="C18" s="207" t="s">
        <v>682</v>
      </c>
      <c r="D18" s="210" t="s">
        <v>683</v>
      </c>
      <c r="E18" s="209">
        <v>239.98</v>
      </c>
      <c r="F18" s="293"/>
      <c r="G18" s="293"/>
      <c r="H18" s="171"/>
    </row>
    <row r="19" spans="3:8">
      <c r="C19" s="207" t="s">
        <v>838</v>
      </c>
      <c r="D19" s="210" t="s">
        <v>684</v>
      </c>
      <c r="E19" s="211">
        <v>119.98</v>
      </c>
      <c r="F19" s="293"/>
      <c r="G19" s="293"/>
      <c r="H19" s="171"/>
    </row>
    <row r="20" spans="3:8">
      <c r="C20" s="207" t="s">
        <v>839</v>
      </c>
      <c r="D20" s="210" t="s">
        <v>713</v>
      </c>
      <c r="E20" s="211">
        <v>143.97999999999999</v>
      </c>
      <c r="F20" s="293"/>
      <c r="G20" s="293"/>
      <c r="H20" s="171"/>
    </row>
    <row r="21" spans="3:8">
      <c r="C21" s="207" t="s">
        <v>707</v>
      </c>
      <c r="D21" s="210" t="s">
        <v>686</v>
      </c>
      <c r="E21" s="211">
        <v>95.98</v>
      </c>
      <c r="F21" s="293"/>
      <c r="G21" s="293"/>
      <c r="H21" s="171"/>
    </row>
    <row r="22" spans="3:8">
      <c r="C22" s="207" t="s">
        <v>687</v>
      </c>
      <c r="D22" s="208" t="s">
        <v>86</v>
      </c>
      <c r="E22" s="211">
        <v>119.98</v>
      </c>
      <c r="F22" s="293"/>
      <c r="G22" s="293"/>
      <c r="H22" s="171"/>
    </row>
    <row r="23" spans="3:8">
      <c r="C23" s="207" t="s">
        <v>688</v>
      </c>
      <c r="D23" s="208" t="s">
        <v>689</v>
      </c>
      <c r="E23" s="211">
        <v>215.98</v>
      </c>
      <c r="F23" s="292"/>
      <c r="G23" s="292"/>
      <c r="H23" s="169"/>
    </row>
    <row r="24" spans="3:8">
      <c r="C24" s="472" t="s">
        <v>715</v>
      </c>
      <c r="D24" s="473"/>
      <c r="E24" s="473"/>
      <c r="F24" s="473"/>
      <c r="G24" s="473"/>
      <c r="H24" s="474"/>
    </row>
    <row r="25" spans="3:8">
      <c r="C25" s="475"/>
      <c r="D25" s="476"/>
      <c r="E25" s="476"/>
      <c r="F25" s="476"/>
      <c r="G25" s="476"/>
      <c r="H25" s="477"/>
    </row>
    <row r="26" spans="3:8">
      <c r="C26" s="207" t="s">
        <v>705</v>
      </c>
      <c r="D26" s="210" t="s">
        <v>690</v>
      </c>
      <c r="E26" s="209">
        <v>999.98</v>
      </c>
      <c r="F26" s="293"/>
      <c r="G26" s="293"/>
      <c r="H26" s="171"/>
    </row>
    <row r="27" spans="3:8">
      <c r="C27" s="207" t="s">
        <v>706</v>
      </c>
      <c r="D27" s="210" t="s">
        <v>691</v>
      </c>
      <c r="E27" s="211">
        <v>1199.98</v>
      </c>
      <c r="F27" s="293"/>
      <c r="G27" s="293"/>
      <c r="H27" s="171"/>
    </row>
    <row r="28" spans="3:8">
      <c r="C28" s="207" t="s">
        <v>838</v>
      </c>
      <c r="D28" s="210" t="s">
        <v>684</v>
      </c>
      <c r="E28" s="211">
        <v>119.98</v>
      </c>
      <c r="F28" s="293"/>
      <c r="G28" s="293"/>
      <c r="H28" s="171"/>
    </row>
    <row r="29" spans="3:8">
      <c r="C29" s="207" t="s">
        <v>839</v>
      </c>
      <c r="D29" s="210" t="s">
        <v>713</v>
      </c>
      <c r="E29" s="211">
        <v>143.97999999999999</v>
      </c>
      <c r="F29" s="293"/>
      <c r="G29" s="293"/>
      <c r="H29" s="171"/>
    </row>
    <row r="30" spans="3:8">
      <c r="C30" s="207" t="s">
        <v>707</v>
      </c>
      <c r="D30" s="210" t="s">
        <v>686</v>
      </c>
      <c r="E30" s="211">
        <v>95.98</v>
      </c>
      <c r="F30" s="293"/>
      <c r="G30" s="293"/>
      <c r="H30" s="171"/>
    </row>
    <row r="31" spans="3:8">
      <c r="C31" s="207" t="s">
        <v>687</v>
      </c>
      <c r="D31" s="208" t="s">
        <v>86</v>
      </c>
      <c r="E31" s="211">
        <v>119.98</v>
      </c>
      <c r="F31" s="293"/>
      <c r="G31" s="293"/>
      <c r="H31" s="171"/>
    </row>
    <row r="32" spans="3:8">
      <c r="C32" s="207" t="s">
        <v>688</v>
      </c>
      <c r="D32" s="208" t="s">
        <v>689</v>
      </c>
      <c r="E32" s="211">
        <v>215.98</v>
      </c>
      <c r="F32" s="292"/>
      <c r="G32" s="292"/>
      <c r="H32" s="169"/>
    </row>
    <row r="33" spans="3:13">
      <c r="C33" s="472" t="s">
        <v>704</v>
      </c>
      <c r="D33" s="473"/>
      <c r="E33" s="473"/>
      <c r="F33" s="473"/>
      <c r="G33" s="473"/>
      <c r="H33" s="474"/>
    </row>
    <row r="34" spans="3:13">
      <c r="C34" s="475"/>
      <c r="D34" s="476"/>
      <c r="E34" s="476"/>
      <c r="F34" s="476"/>
      <c r="G34" s="476"/>
      <c r="H34" s="477"/>
    </row>
    <row r="35" spans="3:13">
      <c r="C35" s="207" t="s">
        <v>839</v>
      </c>
      <c r="D35" s="210" t="s">
        <v>713</v>
      </c>
      <c r="E35" s="211">
        <v>143.97999999999999</v>
      </c>
      <c r="F35" s="293"/>
      <c r="G35" s="293"/>
      <c r="H35" s="171"/>
    </row>
    <row r="36" spans="3:13">
      <c r="C36" s="207" t="s">
        <v>712</v>
      </c>
      <c r="D36" s="208" t="s">
        <v>692</v>
      </c>
      <c r="E36" s="211">
        <v>95.98</v>
      </c>
      <c r="F36" s="293"/>
      <c r="G36" s="293"/>
      <c r="H36" s="171"/>
    </row>
    <row r="37" spans="3:13" ht="15.75" thickBot="1">
      <c r="C37" s="212" t="s">
        <v>711</v>
      </c>
      <c r="D37" s="213" t="s">
        <v>693</v>
      </c>
      <c r="E37" s="214">
        <v>83.98</v>
      </c>
      <c r="F37" s="174"/>
      <c r="G37" s="174"/>
      <c r="H37" s="175"/>
    </row>
    <row r="38" spans="3:13" s="152" customFormat="1" ht="15.75" thickBot="1">
      <c r="C38" s="118"/>
      <c r="D38" s="118"/>
      <c r="E38" s="118"/>
      <c r="F38" s="118"/>
      <c r="G38" s="118"/>
      <c r="H38" s="118"/>
      <c r="K38" s="157"/>
      <c r="L38" s="163"/>
      <c r="M38" s="157"/>
    </row>
    <row r="39" spans="3:13" s="152" customFormat="1">
      <c r="C39" s="478" t="s">
        <v>694</v>
      </c>
      <c r="D39" s="479"/>
      <c r="E39" s="479"/>
      <c r="F39" s="479"/>
      <c r="G39" s="479"/>
      <c r="H39" s="480"/>
      <c r="K39" s="157"/>
      <c r="L39" s="163"/>
      <c r="M39" s="157"/>
    </row>
    <row r="40" spans="3:13" s="152" customFormat="1">
      <c r="C40" s="481" t="s">
        <v>672</v>
      </c>
      <c r="D40" s="482"/>
      <c r="E40" s="482"/>
      <c r="F40" s="482"/>
      <c r="G40" s="482"/>
      <c r="H40" s="483"/>
      <c r="K40" s="215"/>
      <c r="L40" s="163"/>
      <c r="M40" s="157"/>
    </row>
    <row r="41" spans="3:13" s="152" customFormat="1">
      <c r="C41" s="195" t="s">
        <v>718</v>
      </c>
      <c r="D41" s="217" t="s">
        <v>475</v>
      </c>
      <c r="E41" s="216" t="s">
        <v>475</v>
      </c>
      <c r="F41" s="484"/>
      <c r="G41" s="484"/>
      <c r="H41" s="484"/>
      <c r="K41" s="157"/>
      <c r="L41" s="163"/>
      <c r="M41" s="157"/>
    </row>
    <row r="42" spans="3:13" s="152" customFormat="1">
      <c r="C42" s="197" t="s">
        <v>696</v>
      </c>
      <c r="D42" s="198" t="s">
        <v>697</v>
      </c>
      <c r="E42" s="11">
        <v>2599.98</v>
      </c>
      <c r="F42" s="484"/>
      <c r="G42" s="484"/>
      <c r="H42" s="484"/>
      <c r="K42" s="157"/>
      <c r="L42" s="163"/>
      <c r="M42" s="157"/>
    </row>
    <row r="43" spans="3:13" s="152" customFormat="1">
      <c r="C43" s="195" t="s">
        <v>698</v>
      </c>
      <c r="D43" s="196" t="s">
        <v>699</v>
      </c>
      <c r="E43" s="158">
        <v>2999.98</v>
      </c>
      <c r="F43" s="484"/>
      <c r="G43" s="484"/>
      <c r="H43" s="484"/>
      <c r="K43" s="157"/>
      <c r="L43" s="163"/>
      <c r="M43" s="157"/>
    </row>
    <row r="44" spans="3:13" s="152" customFormat="1">
      <c r="C44" s="472" t="s">
        <v>719</v>
      </c>
      <c r="D44" s="473"/>
      <c r="E44" s="473"/>
      <c r="F44" s="473"/>
      <c r="G44" s="473"/>
      <c r="H44" s="474"/>
      <c r="K44" s="157"/>
      <c r="L44" s="163"/>
      <c r="M44" s="157"/>
    </row>
    <row r="45" spans="3:13" s="152" customFormat="1">
      <c r="C45" s="475"/>
      <c r="D45" s="476"/>
      <c r="E45" s="476"/>
      <c r="F45" s="476"/>
      <c r="G45" s="476"/>
      <c r="H45" s="477"/>
      <c r="K45" s="157"/>
      <c r="L45" s="163"/>
      <c r="M45" s="157"/>
    </row>
    <row r="46" spans="3:13" s="152" customFormat="1">
      <c r="C46" s="207" t="s">
        <v>680</v>
      </c>
      <c r="D46" s="208" t="s">
        <v>681</v>
      </c>
      <c r="E46" s="209">
        <v>239.98</v>
      </c>
      <c r="F46" s="167"/>
      <c r="G46" s="168"/>
      <c r="H46" s="169"/>
      <c r="K46" s="157"/>
      <c r="L46" s="163"/>
      <c r="M46" s="157"/>
    </row>
    <row r="47" spans="3:13" s="200" customFormat="1">
      <c r="C47" s="207" t="s">
        <v>682</v>
      </c>
      <c r="D47" s="210" t="s">
        <v>683</v>
      </c>
      <c r="E47" s="209">
        <v>239.98</v>
      </c>
      <c r="F47" s="170"/>
      <c r="G47" s="201"/>
      <c r="H47" s="171"/>
      <c r="K47" s="157"/>
      <c r="L47" s="163"/>
      <c r="M47" s="157"/>
    </row>
    <row r="48" spans="3:13" s="200" customFormat="1">
      <c r="C48" s="207" t="s">
        <v>838</v>
      </c>
      <c r="D48" s="210" t="s">
        <v>684</v>
      </c>
      <c r="E48" s="211">
        <v>119.98</v>
      </c>
      <c r="F48" s="170"/>
      <c r="G48" s="201"/>
      <c r="H48" s="171"/>
      <c r="K48" s="157"/>
      <c r="L48" s="163"/>
      <c r="M48" s="157"/>
    </row>
    <row r="49" spans="3:13" s="200" customFormat="1">
      <c r="C49" s="207" t="s">
        <v>839</v>
      </c>
      <c r="D49" s="210" t="s">
        <v>713</v>
      </c>
      <c r="E49" s="211">
        <v>143.97999999999999</v>
      </c>
      <c r="F49" s="170"/>
      <c r="G49" s="201"/>
      <c r="H49" s="171"/>
      <c r="K49" s="157"/>
      <c r="L49" s="163"/>
      <c r="M49" s="157"/>
    </row>
    <row r="50" spans="3:13" s="200" customFormat="1">
      <c r="C50" s="207" t="s">
        <v>707</v>
      </c>
      <c r="D50" s="210" t="s">
        <v>686</v>
      </c>
      <c r="E50" s="211">
        <v>95.98</v>
      </c>
      <c r="F50" s="170"/>
      <c r="G50" s="201"/>
      <c r="H50" s="171"/>
      <c r="K50" s="157"/>
      <c r="L50" s="163"/>
      <c r="M50" s="157"/>
    </row>
    <row r="51" spans="3:13" s="200" customFormat="1">
      <c r="C51" s="207" t="s">
        <v>687</v>
      </c>
      <c r="D51" s="208" t="s">
        <v>86</v>
      </c>
      <c r="E51" s="211">
        <v>119.98</v>
      </c>
      <c r="F51" s="170"/>
      <c r="G51" s="201"/>
      <c r="H51" s="171"/>
      <c r="K51" s="157"/>
      <c r="L51" s="163"/>
      <c r="M51" s="157"/>
    </row>
    <row r="52" spans="3:13" s="200" customFormat="1">
      <c r="C52" s="207" t="s">
        <v>688</v>
      </c>
      <c r="D52" s="208" t="s">
        <v>689</v>
      </c>
      <c r="E52" s="211">
        <v>215.98</v>
      </c>
      <c r="F52" s="202"/>
      <c r="G52" s="202"/>
      <c r="H52" s="169"/>
      <c r="K52" s="157"/>
      <c r="L52" s="163"/>
      <c r="M52" s="157"/>
    </row>
    <row r="53" spans="3:13" s="200" customFormat="1">
      <c r="C53" s="472" t="s">
        <v>720</v>
      </c>
      <c r="D53" s="473"/>
      <c r="E53" s="473"/>
      <c r="F53" s="473"/>
      <c r="G53" s="473"/>
      <c r="H53" s="474"/>
      <c r="K53" s="157"/>
      <c r="L53" s="163"/>
      <c r="M53" s="157"/>
    </row>
    <row r="54" spans="3:13" s="200" customFormat="1">
      <c r="C54" s="475"/>
      <c r="D54" s="476"/>
      <c r="E54" s="476"/>
      <c r="F54" s="476"/>
      <c r="G54" s="476"/>
      <c r="H54" s="477"/>
      <c r="K54" s="157"/>
      <c r="L54" s="163"/>
      <c r="M54" s="157"/>
    </row>
    <row r="55" spans="3:13" s="200" customFormat="1">
      <c r="C55" s="207" t="s">
        <v>705</v>
      </c>
      <c r="D55" s="210" t="s">
        <v>690</v>
      </c>
      <c r="E55" s="209">
        <v>999.98</v>
      </c>
      <c r="F55" s="201"/>
      <c r="G55" s="201"/>
      <c r="H55" s="171"/>
      <c r="K55" s="157"/>
      <c r="L55" s="163"/>
      <c r="M55" s="157"/>
    </row>
    <row r="56" spans="3:13" s="200" customFormat="1">
      <c r="C56" s="207" t="s">
        <v>706</v>
      </c>
      <c r="D56" s="210" t="s">
        <v>691</v>
      </c>
      <c r="E56" s="211">
        <v>1199.98</v>
      </c>
      <c r="F56" s="201"/>
      <c r="G56" s="201"/>
      <c r="H56" s="171"/>
      <c r="K56" s="157"/>
      <c r="L56" s="163"/>
      <c r="M56" s="157"/>
    </row>
    <row r="57" spans="3:13" s="239" customFormat="1">
      <c r="C57" s="207" t="s">
        <v>838</v>
      </c>
      <c r="D57" s="210" t="s">
        <v>684</v>
      </c>
      <c r="E57" s="211">
        <v>119.98</v>
      </c>
      <c r="F57" s="241"/>
      <c r="G57" s="241"/>
      <c r="H57" s="171"/>
      <c r="K57" s="157"/>
      <c r="L57" s="163"/>
      <c r="M57" s="157"/>
    </row>
    <row r="58" spans="3:13" s="200" customFormat="1">
      <c r="C58" s="207" t="s">
        <v>685</v>
      </c>
      <c r="D58" s="210" t="s">
        <v>713</v>
      </c>
      <c r="E58" s="211">
        <v>143.97999999999999</v>
      </c>
      <c r="F58" s="201"/>
      <c r="G58" s="201"/>
      <c r="H58" s="171"/>
      <c r="K58" s="157"/>
      <c r="L58" s="163"/>
      <c r="M58" s="157"/>
    </row>
    <row r="59" spans="3:13" s="200" customFormat="1">
      <c r="C59" s="207" t="s">
        <v>707</v>
      </c>
      <c r="D59" s="210" t="s">
        <v>686</v>
      </c>
      <c r="E59" s="211">
        <v>95.98</v>
      </c>
      <c r="F59" s="201"/>
      <c r="G59" s="201"/>
      <c r="H59" s="171"/>
      <c r="K59" s="157"/>
      <c r="L59" s="163"/>
      <c r="M59" s="157"/>
    </row>
    <row r="60" spans="3:13" s="200" customFormat="1">
      <c r="C60" s="207" t="s">
        <v>687</v>
      </c>
      <c r="D60" s="208" t="s">
        <v>86</v>
      </c>
      <c r="E60" s="211">
        <v>119.98</v>
      </c>
      <c r="F60" s="201"/>
      <c r="G60" s="201"/>
      <c r="H60" s="171"/>
      <c r="K60" s="157"/>
      <c r="L60" s="163"/>
      <c r="M60" s="157"/>
    </row>
    <row r="61" spans="3:13" s="200" customFormat="1">
      <c r="C61" s="207" t="s">
        <v>688</v>
      </c>
      <c r="D61" s="208" t="s">
        <v>689</v>
      </c>
      <c r="E61" s="211">
        <v>215.98</v>
      </c>
      <c r="F61" s="202"/>
      <c r="G61" s="202"/>
      <c r="H61" s="169"/>
      <c r="K61" s="157"/>
      <c r="L61" s="163"/>
      <c r="M61" s="157"/>
    </row>
    <row r="62" spans="3:13" s="200" customFormat="1">
      <c r="C62" s="472" t="s">
        <v>721</v>
      </c>
      <c r="D62" s="473"/>
      <c r="E62" s="473"/>
      <c r="F62" s="473"/>
      <c r="G62" s="473"/>
      <c r="H62" s="474"/>
      <c r="K62" s="157"/>
      <c r="L62" s="163"/>
      <c r="M62" s="157"/>
    </row>
    <row r="63" spans="3:13" s="200" customFormat="1">
      <c r="C63" s="475"/>
      <c r="D63" s="476"/>
      <c r="E63" s="476"/>
      <c r="F63" s="476"/>
      <c r="G63" s="476"/>
      <c r="H63" s="477"/>
      <c r="K63" s="157"/>
      <c r="L63" s="163"/>
      <c r="M63" s="157"/>
    </row>
    <row r="64" spans="3:13" s="152" customFormat="1">
      <c r="C64" s="207" t="s">
        <v>685</v>
      </c>
      <c r="D64" s="210" t="s">
        <v>713</v>
      </c>
      <c r="E64" s="211">
        <v>143.97999999999999</v>
      </c>
      <c r="F64" s="201"/>
      <c r="G64" s="201"/>
      <c r="H64" s="171"/>
      <c r="K64" s="157"/>
      <c r="L64" s="163"/>
      <c r="M64" s="157"/>
    </row>
    <row r="65" spans="3:13" s="152" customFormat="1">
      <c r="C65" s="207" t="s">
        <v>712</v>
      </c>
      <c r="D65" s="208" t="s">
        <v>692</v>
      </c>
      <c r="E65" s="211">
        <v>95.98</v>
      </c>
      <c r="F65" s="201"/>
      <c r="G65" s="201"/>
      <c r="H65" s="171"/>
      <c r="K65" s="157"/>
      <c r="L65" s="163"/>
      <c r="M65" s="157"/>
    </row>
    <row r="66" spans="3:13" s="152" customFormat="1" ht="15.75" thickBot="1">
      <c r="C66" s="212" t="s">
        <v>711</v>
      </c>
      <c r="D66" s="213" t="s">
        <v>693</v>
      </c>
      <c r="E66" s="214">
        <v>83.98</v>
      </c>
      <c r="F66" s="174"/>
      <c r="G66" s="174"/>
      <c r="H66" s="175"/>
      <c r="K66" s="215"/>
      <c r="L66" s="163"/>
      <c r="M66" s="157"/>
    </row>
    <row r="67" spans="3:13" s="152" customFormat="1" ht="15.75" thickBot="1">
      <c r="C67" s="118"/>
      <c r="D67" s="118"/>
      <c r="E67" s="118"/>
      <c r="F67" s="118"/>
      <c r="G67" s="118"/>
      <c r="H67" s="118"/>
      <c r="K67" s="157"/>
      <c r="L67" s="163"/>
      <c r="M67" s="157"/>
    </row>
    <row r="68" spans="3:13" s="152" customFormat="1">
      <c r="C68" s="478" t="s">
        <v>700</v>
      </c>
      <c r="D68" s="479"/>
      <c r="E68" s="479"/>
      <c r="F68" s="479"/>
      <c r="G68" s="479"/>
      <c r="H68" s="480"/>
      <c r="K68" s="157"/>
      <c r="L68" s="163"/>
      <c r="M68" s="157"/>
    </row>
    <row r="69" spans="3:13" s="152" customFormat="1">
      <c r="C69" s="481" t="s">
        <v>672</v>
      </c>
      <c r="D69" s="482"/>
      <c r="E69" s="482"/>
      <c r="F69" s="482"/>
      <c r="G69" s="482"/>
      <c r="H69" s="483"/>
      <c r="K69" s="157"/>
      <c r="L69" s="163"/>
      <c r="M69" s="157"/>
    </row>
    <row r="70" spans="3:13" s="152" customFormat="1">
      <c r="C70" s="195" t="s">
        <v>722</v>
      </c>
      <c r="D70" s="196" t="s">
        <v>701</v>
      </c>
      <c r="E70" s="158">
        <v>2399.98</v>
      </c>
      <c r="F70" s="484"/>
      <c r="G70" s="484"/>
      <c r="H70" s="500"/>
      <c r="K70" s="157"/>
      <c r="L70" s="163"/>
      <c r="M70" s="157"/>
    </row>
    <row r="71" spans="3:13" s="152" customFormat="1">
      <c r="C71" s="197" t="s">
        <v>723</v>
      </c>
      <c r="D71" s="198" t="s">
        <v>702</v>
      </c>
      <c r="E71" s="11">
        <v>3599.98</v>
      </c>
      <c r="F71" s="484"/>
      <c r="G71" s="484"/>
      <c r="H71" s="500"/>
      <c r="K71" s="215"/>
      <c r="L71" s="163"/>
      <c r="M71" s="157"/>
    </row>
    <row r="72" spans="3:13" s="152" customFormat="1">
      <c r="C72" s="472" t="s">
        <v>724</v>
      </c>
      <c r="D72" s="473"/>
      <c r="E72" s="473"/>
      <c r="F72" s="473"/>
      <c r="G72" s="473"/>
      <c r="H72" s="474"/>
      <c r="K72" s="157"/>
      <c r="L72" s="163"/>
      <c r="M72" s="157"/>
    </row>
    <row r="73" spans="3:13" s="152" customFormat="1">
      <c r="C73" s="475"/>
      <c r="D73" s="476"/>
      <c r="E73" s="476"/>
      <c r="F73" s="476"/>
      <c r="G73" s="476"/>
      <c r="H73" s="477"/>
      <c r="K73" s="157"/>
      <c r="L73" s="163"/>
      <c r="M73" s="157"/>
    </row>
    <row r="74" spans="3:13" s="152" customFormat="1">
      <c r="C74" s="219" t="s">
        <v>475</v>
      </c>
      <c r="D74" s="218" t="s">
        <v>475</v>
      </c>
      <c r="E74" s="218" t="s">
        <v>475</v>
      </c>
      <c r="F74" s="167"/>
      <c r="G74" s="276"/>
      <c r="H74" s="169"/>
      <c r="K74" s="157"/>
      <c r="L74" s="163"/>
      <c r="M74" s="157"/>
    </row>
    <row r="75" spans="3:13" s="152" customFormat="1">
      <c r="C75" s="219" t="s">
        <v>475</v>
      </c>
      <c r="D75" s="218" t="s">
        <v>475</v>
      </c>
      <c r="E75" s="218" t="s">
        <v>475</v>
      </c>
      <c r="F75" s="167"/>
      <c r="G75" s="276"/>
      <c r="H75" s="169"/>
      <c r="K75" s="157"/>
      <c r="L75" s="163"/>
      <c r="M75" s="157"/>
    </row>
    <row r="76" spans="3:13" s="152" customFormat="1">
      <c r="C76" s="219" t="s">
        <v>475</v>
      </c>
      <c r="D76" s="218" t="s">
        <v>475</v>
      </c>
      <c r="E76" s="218" t="s">
        <v>475</v>
      </c>
      <c r="F76" s="167"/>
      <c r="G76" s="276"/>
      <c r="H76" s="169"/>
      <c r="K76" s="157"/>
      <c r="L76" s="163"/>
      <c r="M76" s="157"/>
    </row>
    <row r="77" spans="3:13" s="152" customFormat="1">
      <c r="C77" s="219" t="s">
        <v>475</v>
      </c>
      <c r="D77" s="218" t="s">
        <v>475</v>
      </c>
      <c r="E77" s="218" t="s">
        <v>475</v>
      </c>
      <c r="F77" s="167"/>
      <c r="G77" s="276"/>
      <c r="H77" s="169"/>
      <c r="K77" s="157"/>
      <c r="L77" s="163"/>
      <c r="M77" s="157"/>
    </row>
    <row r="78" spans="3:13">
      <c r="C78" s="219" t="s">
        <v>475</v>
      </c>
      <c r="D78" s="218" t="s">
        <v>475</v>
      </c>
      <c r="E78" s="218" t="s">
        <v>475</v>
      </c>
      <c r="F78" s="167"/>
      <c r="G78" s="276"/>
      <c r="H78" s="169"/>
      <c r="K78" s="215"/>
    </row>
    <row r="79" spans="3:13">
      <c r="C79" s="219" t="s">
        <v>475</v>
      </c>
      <c r="D79" s="218" t="s">
        <v>475</v>
      </c>
      <c r="E79" s="218" t="s">
        <v>475</v>
      </c>
      <c r="F79" s="167"/>
      <c r="G79" s="276"/>
      <c r="H79" s="169"/>
    </row>
    <row r="80" spans="3:13">
      <c r="C80" s="219" t="s">
        <v>475</v>
      </c>
      <c r="D80" s="218" t="s">
        <v>475</v>
      </c>
      <c r="E80" s="218" t="s">
        <v>475</v>
      </c>
      <c r="F80" s="276"/>
      <c r="G80" s="276"/>
      <c r="H80" s="169"/>
    </row>
    <row r="81" spans="3:8">
      <c r="C81" s="472" t="s">
        <v>725</v>
      </c>
      <c r="D81" s="473"/>
      <c r="E81" s="473"/>
      <c r="F81" s="473"/>
      <c r="G81" s="473"/>
      <c r="H81" s="474"/>
    </row>
    <row r="82" spans="3:8">
      <c r="C82" s="475"/>
      <c r="D82" s="476"/>
      <c r="E82" s="476"/>
      <c r="F82" s="476"/>
      <c r="G82" s="476"/>
      <c r="H82" s="477"/>
    </row>
    <row r="83" spans="3:8">
      <c r="C83" s="219" t="s">
        <v>475</v>
      </c>
      <c r="D83" s="218" t="s">
        <v>475</v>
      </c>
      <c r="E83" s="218" t="s">
        <v>475</v>
      </c>
      <c r="F83" s="276"/>
      <c r="G83" s="276"/>
      <c r="H83" s="169"/>
    </row>
    <row r="84" spans="3:8">
      <c r="C84" s="219" t="s">
        <v>475</v>
      </c>
      <c r="D84" s="218" t="s">
        <v>475</v>
      </c>
      <c r="E84" s="218" t="s">
        <v>475</v>
      </c>
      <c r="F84" s="276"/>
      <c r="G84" s="276"/>
      <c r="H84" s="169"/>
    </row>
    <row r="85" spans="3:8">
      <c r="C85" s="219" t="s">
        <v>475</v>
      </c>
      <c r="D85" s="218" t="s">
        <v>475</v>
      </c>
      <c r="E85" s="218" t="s">
        <v>475</v>
      </c>
      <c r="F85" s="276"/>
      <c r="G85" s="276"/>
      <c r="H85" s="169"/>
    </row>
    <row r="86" spans="3:8">
      <c r="C86" s="219" t="s">
        <v>475</v>
      </c>
      <c r="D86" s="218" t="s">
        <v>475</v>
      </c>
      <c r="E86" s="218" t="s">
        <v>475</v>
      </c>
      <c r="F86" s="276"/>
      <c r="G86" s="276"/>
      <c r="H86" s="169"/>
    </row>
    <row r="87" spans="3:8">
      <c r="C87" s="219" t="s">
        <v>475</v>
      </c>
      <c r="D87" s="218" t="s">
        <v>475</v>
      </c>
      <c r="E87" s="218" t="s">
        <v>475</v>
      </c>
      <c r="F87" s="276"/>
      <c r="G87" s="276"/>
      <c r="H87" s="169"/>
    </row>
    <row r="88" spans="3:8" ht="15.75" thickBot="1">
      <c r="C88" s="221" t="s">
        <v>475</v>
      </c>
      <c r="D88" s="220" t="s">
        <v>475</v>
      </c>
      <c r="E88" s="220" t="s">
        <v>475</v>
      </c>
      <c r="F88" s="174"/>
      <c r="G88" s="174"/>
      <c r="H88" s="175"/>
    </row>
    <row r="89" spans="3:8">
      <c r="C89" s="152"/>
      <c r="D89" s="152"/>
      <c r="E89" s="152"/>
    </row>
    <row r="90" spans="3:8">
      <c r="C90" s="152"/>
      <c r="D90" s="152"/>
      <c r="E90" s="152"/>
    </row>
    <row r="91" spans="3:8">
      <c r="C91" s="152"/>
      <c r="D91" s="152"/>
      <c r="E91" s="152"/>
    </row>
    <row r="92" spans="3:8">
      <c r="C92" s="152"/>
      <c r="D92" s="152"/>
      <c r="E92" s="152"/>
    </row>
    <row r="93" spans="3:8">
      <c r="C93" s="152"/>
      <c r="D93" s="152"/>
      <c r="E93" s="152"/>
    </row>
    <row r="94" spans="3:8">
      <c r="C94" s="152"/>
      <c r="D94" s="152"/>
      <c r="E94" s="152"/>
    </row>
    <row r="95" spans="3:8">
      <c r="C95" s="152"/>
      <c r="D95" s="152"/>
      <c r="E95" s="152"/>
    </row>
    <row r="96" spans="3:8">
      <c r="C96" s="152"/>
      <c r="D96" s="152"/>
      <c r="E96" s="152"/>
    </row>
    <row r="97" spans="3:5">
      <c r="C97" s="152"/>
      <c r="D97" s="152"/>
      <c r="E97" s="152"/>
    </row>
    <row r="98" spans="3:5">
      <c r="C98" s="152"/>
      <c r="D98" s="152"/>
      <c r="E98" s="152"/>
    </row>
    <row r="99" spans="3:5">
      <c r="C99" s="152"/>
      <c r="D99" s="152"/>
      <c r="E99" s="152"/>
    </row>
  </sheetData>
  <mergeCells count="24">
    <mergeCell ref="F41:F43"/>
    <mergeCell ref="G41:G43"/>
    <mergeCell ref="H41:H43"/>
    <mergeCell ref="C4:H4"/>
    <mergeCell ref="C5:H5"/>
    <mergeCell ref="F6:F10"/>
    <mergeCell ref="G6:G10"/>
    <mergeCell ref="H6:H10"/>
    <mergeCell ref="C39:H39"/>
    <mergeCell ref="C40:H40"/>
    <mergeCell ref="C15:H16"/>
    <mergeCell ref="C24:H25"/>
    <mergeCell ref="C33:H34"/>
    <mergeCell ref="C11:H12"/>
    <mergeCell ref="C44:H45"/>
    <mergeCell ref="C53:H54"/>
    <mergeCell ref="C62:H63"/>
    <mergeCell ref="C72:H73"/>
    <mergeCell ref="C81:H82"/>
    <mergeCell ref="C68:H68"/>
    <mergeCell ref="C69:H69"/>
    <mergeCell ref="F70:F71"/>
    <mergeCell ref="G70:G71"/>
    <mergeCell ref="H70:H7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M56"/>
  <sheetViews>
    <sheetView topLeftCell="B1" workbookViewId="0">
      <pane ySplit="2" topLeftCell="A3" activePane="bottomLeft" state="frozen"/>
      <selection activeCell="B1" sqref="B1"/>
      <selection pane="bottomLeft" activeCell="D23" sqref="D23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22" style="157" bestFit="1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3">
      <c r="C1" s="204" t="s">
        <v>0</v>
      </c>
      <c r="D1" s="205"/>
      <c r="E1" s="206"/>
      <c r="F1" s="204" t="s">
        <v>1</v>
      </c>
      <c r="G1" s="205"/>
      <c r="H1" s="206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>
      <c r="C4" s="478" t="s">
        <v>770</v>
      </c>
      <c r="D4" s="479"/>
      <c r="E4" s="479"/>
      <c r="F4" s="479"/>
      <c r="G4" s="479"/>
      <c r="H4" s="480"/>
    </row>
    <row r="5" spans="3:13">
      <c r="C5" s="481" t="s">
        <v>804</v>
      </c>
      <c r="D5" s="482"/>
      <c r="E5" s="482"/>
      <c r="F5" s="482"/>
      <c r="G5" s="482"/>
      <c r="H5" s="483"/>
    </row>
    <row r="6" spans="3:13">
      <c r="C6" s="195" t="s">
        <v>939</v>
      </c>
      <c r="D6" s="196" t="s">
        <v>766</v>
      </c>
      <c r="E6" s="158">
        <v>1559.98</v>
      </c>
      <c r="F6" s="484"/>
      <c r="G6" s="484"/>
      <c r="H6" s="500"/>
    </row>
    <row r="7" spans="3:13">
      <c r="C7" s="151" t="s">
        <v>940</v>
      </c>
      <c r="D7" s="234" t="s">
        <v>767</v>
      </c>
      <c r="E7" s="177">
        <v>1679.98</v>
      </c>
      <c r="F7" s="484"/>
      <c r="G7" s="484"/>
      <c r="H7" s="500"/>
      <c r="K7" s="203"/>
      <c r="L7" s="148"/>
      <c r="M7" s="203"/>
    </row>
    <row r="8" spans="3:13">
      <c r="C8" s="195" t="s">
        <v>941</v>
      </c>
      <c r="D8" s="196" t="s">
        <v>768</v>
      </c>
      <c r="E8" s="158">
        <v>1799.98</v>
      </c>
      <c r="F8" s="484"/>
      <c r="G8" s="484"/>
      <c r="H8" s="500"/>
      <c r="L8" s="148"/>
      <c r="M8" s="203"/>
    </row>
    <row r="9" spans="3:13">
      <c r="C9" s="151" t="s">
        <v>942</v>
      </c>
      <c r="D9" s="234" t="s">
        <v>769</v>
      </c>
      <c r="E9" s="177">
        <v>1919.98</v>
      </c>
      <c r="F9" s="484"/>
      <c r="G9" s="484"/>
      <c r="H9" s="500"/>
      <c r="L9" s="148"/>
      <c r="M9" s="203"/>
    </row>
    <row r="10" spans="3:13">
      <c r="C10" s="510" t="s">
        <v>785</v>
      </c>
      <c r="D10" s="511"/>
      <c r="E10" s="511"/>
      <c r="F10" s="511"/>
      <c r="G10" s="511"/>
      <c r="H10" s="512"/>
    </row>
    <row r="11" spans="3:13">
      <c r="C11" s="513"/>
      <c r="D11" s="514"/>
      <c r="E11" s="514"/>
      <c r="F11" s="514"/>
      <c r="G11" s="514"/>
      <c r="H11" s="515"/>
    </row>
    <row r="12" spans="3:13">
      <c r="C12" s="235" t="s">
        <v>780</v>
      </c>
      <c r="D12" s="236" t="s">
        <v>777</v>
      </c>
      <c r="E12" s="303">
        <v>491.98</v>
      </c>
      <c r="F12" s="75"/>
      <c r="G12" s="76"/>
      <c r="H12" s="77"/>
    </row>
    <row r="13" spans="3:13">
      <c r="C13" s="235" t="s">
        <v>781</v>
      </c>
      <c r="D13" s="236" t="s">
        <v>778</v>
      </c>
      <c r="E13" s="303">
        <v>671.97</v>
      </c>
      <c r="F13" s="75"/>
      <c r="G13" s="76"/>
      <c r="H13" s="77"/>
    </row>
    <row r="14" spans="3:13">
      <c r="C14" s="235" t="s">
        <v>782</v>
      </c>
      <c r="D14" s="236" t="s">
        <v>783</v>
      </c>
      <c r="E14" s="303">
        <v>731.98</v>
      </c>
      <c r="F14" s="75"/>
      <c r="G14" s="76"/>
      <c r="H14" s="77"/>
    </row>
    <row r="15" spans="3:13">
      <c r="C15" s="235" t="s">
        <v>784</v>
      </c>
      <c r="D15" s="236" t="s">
        <v>779</v>
      </c>
      <c r="E15" s="303">
        <v>143.97999999999999</v>
      </c>
      <c r="F15" s="75"/>
      <c r="G15" s="76"/>
      <c r="H15" s="77"/>
    </row>
    <row r="16" spans="3:13">
      <c r="C16" s="472" t="s">
        <v>773</v>
      </c>
      <c r="D16" s="473"/>
      <c r="E16" s="473"/>
      <c r="F16" s="473"/>
      <c r="G16" s="473"/>
      <c r="H16" s="474"/>
    </row>
    <row r="17" spans="3:13">
      <c r="C17" s="475"/>
      <c r="D17" s="476"/>
      <c r="E17" s="476"/>
      <c r="F17" s="476"/>
      <c r="G17" s="476"/>
      <c r="H17" s="477"/>
    </row>
    <row r="18" spans="3:13">
      <c r="C18" s="20" t="s">
        <v>267</v>
      </c>
      <c r="D18" s="74" t="s">
        <v>268</v>
      </c>
      <c r="E18" s="22">
        <v>71.98</v>
      </c>
      <c r="F18" s="75">
        <v>0</v>
      </c>
      <c r="G18" s="76"/>
      <c r="H18" s="77"/>
    </row>
    <row r="19" spans="3:13">
      <c r="C19" s="20" t="s">
        <v>269</v>
      </c>
      <c r="D19" s="74" t="s">
        <v>270</v>
      </c>
      <c r="E19" s="22">
        <v>119.98</v>
      </c>
      <c r="F19" s="75">
        <v>0</v>
      </c>
      <c r="G19" s="76"/>
      <c r="H19" s="77"/>
    </row>
    <row r="20" spans="3:13">
      <c r="C20" s="20" t="s">
        <v>271</v>
      </c>
      <c r="D20" s="74" t="s">
        <v>272</v>
      </c>
      <c r="E20" s="22">
        <v>323.98</v>
      </c>
      <c r="F20" s="75">
        <v>0</v>
      </c>
      <c r="G20" s="76"/>
      <c r="H20" s="77"/>
      <c r="M20" s="203"/>
    </row>
    <row r="21" spans="3:13">
      <c r="C21" s="20" t="s">
        <v>772</v>
      </c>
      <c r="D21" s="74" t="s">
        <v>771</v>
      </c>
      <c r="E21" s="22"/>
      <c r="F21" s="75">
        <v>5</v>
      </c>
      <c r="G21" s="76"/>
      <c r="H21" s="77"/>
      <c r="M21" s="203"/>
    </row>
    <row r="22" spans="3:13">
      <c r="C22" s="20" t="s">
        <v>83</v>
      </c>
      <c r="D22" s="74" t="s">
        <v>84</v>
      </c>
      <c r="E22" s="22">
        <v>47.98</v>
      </c>
      <c r="F22" s="75">
        <v>0</v>
      </c>
      <c r="G22" s="76"/>
      <c r="H22" s="77"/>
    </row>
    <row r="23" spans="3:13">
      <c r="C23" s="20" t="s">
        <v>708</v>
      </c>
      <c r="D23" s="74" t="s">
        <v>86</v>
      </c>
      <c r="E23" s="22">
        <v>119.98</v>
      </c>
      <c r="F23" s="75">
        <v>0</v>
      </c>
      <c r="G23" s="76"/>
      <c r="H23" s="77"/>
    </row>
    <row r="24" spans="3:13">
      <c r="C24" s="472" t="s">
        <v>774</v>
      </c>
      <c r="D24" s="473"/>
      <c r="E24" s="473"/>
      <c r="F24" s="473"/>
      <c r="G24" s="473"/>
      <c r="H24" s="474"/>
    </row>
    <row r="25" spans="3:13">
      <c r="C25" s="475"/>
      <c r="D25" s="476"/>
      <c r="E25" s="476"/>
      <c r="F25" s="476"/>
      <c r="G25" s="476"/>
      <c r="H25" s="477"/>
    </row>
    <row r="26" spans="3:13">
      <c r="C26" s="20" t="s">
        <v>267</v>
      </c>
      <c r="D26" s="74" t="s">
        <v>268</v>
      </c>
      <c r="E26" s="22">
        <v>71.98</v>
      </c>
      <c r="F26" s="75">
        <v>0</v>
      </c>
      <c r="G26" s="76"/>
      <c r="H26" s="77"/>
    </row>
    <row r="27" spans="3:13">
      <c r="C27" s="20" t="s">
        <v>269</v>
      </c>
      <c r="D27" s="74" t="s">
        <v>270</v>
      </c>
      <c r="E27" s="22">
        <v>119.98</v>
      </c>
      <c r="F27" s="75">
        <v>0</v>
      </c>
      <c r="G27" s="76"/>
      <c r="H27" s="77"/>
    </row>
    <row r="28" spans="3:13">
      <c r="C28" s="20" t="s">
        <v>271</v>
      </c>
      <c r="D28" s="74" t="s">
        <v>272</v>
      </c>
      <c r="E28" s="22">
        <v>323.98</v>
      </c>
      <c r="F28" s="75">
        <v>0</v>
      </c>
      <c r="G28" s="76"/>
      <c r="H28" s="77"/>
    </row>
    <row r="29" spans="3:13">
      <c r="C29" s="20" t="s">
        <v>273</v>
      </c>
      <c r="D29" s="74" t="s">
        <v>274</v>
      </c>
      <c r="E29" s="22">
        <v>167.98</v>
      </c>
      <c r="F29" s="75">
        <v>5</v>
      </c>
      <c r="G29" s="76"/>
      <c r="H29" s="77"/>
    </row>
    <row r="30" spans="3:13">
      <c r="C30" s="20" t="s">
        <v>275</v>
      </c>
      <c r="D30" s="74" t="s">
        <v>276</v>
      </c>
      <c r="E30" s="22">
        <v>239.98</v>
      </c>
      <c r="F30" s="75">
        <v>24</v>
      </c>
      <c r="G30" s="76"/>
      <c r="H30" s="77"/>
    </row>
    <row r="31" spans="3:13">
      <c r="C31" s="20" t="s">
        <v>277</v>
      </c>
      <c r="D31" s="74" t="s">
        <v>278</v>
      </c>
      <c r="E31" s="22">
        <v>311.98</v>
      </c>
      <c r="F31" s="75">
        <v>24</v>
      </c>
      <c r="G31" s="76"/>
      <c r="H31" s="77"/>
    </row>
    <row r="32" spans="3:13">
      <c r="C32" s="20" t="s">
        <v>279</v>
      </c>
      <c r="D32" s="74" t="s">
        <v>280</v>
      </c>
      <c r="E32" s="22">
        <v>119.98</v>
      </c>
      <c r="F32" s="75">
        <v>0</v>
      </c>
      <c r="G32" s="76"/>
      <c r="H32" s="77"/>
    </row>
    <row r="33" spans="3:11">
      <c r="C33" s="20" t="s">
        <v>83</v>
      </c>
      <c r="D33" s="74" t="s">
        <v>84</v>
      </c>
      <c r="E33" s="22">
        <v>47.98</v>
      </c>
      <c r="F33" s="75">
        <v>0</v>
      </c>
      <c r="G33" s="76"/>
      <c r="H33" s="77"/>
    </row>
    <row r="34" spans="3:11">
      <c r="C34" s="20" t="s">
        <v>708</v>
      </c>
      <c r="D34" s="74" t="s">
        <v>86</v>
      </c>
      <c r="E34" s="22">
        <v>119.98</v>
      </c>
      <c r="F34" s="75">
        <v>0</v>
      </c>
      <c r="G34" s="76"/>
      <c r="H34" s="77"/>
    </row>
    <row r="35" spans="3:11">
      <c r="C35" s="472" t="s">
        <v>775</v>
      </c>
      <c r="D35" s="473"/>
      <c r="E35" s="473"/>
      <c r="F35" s="473"/>
      <c r="G35" s="473"/>
      <c r="H35" s="474"/>
    </row>
    <row r="36" spans="3:11">
      <c r="C36" s="475"/>
      <c r="D36" s="476"/>
      <c r="E36" s="476"/>
      <c r="F36" s="476"/>
      <c r="G36" s="476"/>
      <c r="H36" s="477"/>
    </row>
    <row r="37" spans="3:11">
      <c r="C37" s="20" t="s">
        <v>267</v>
      </c>
      <c r="D37" s="74" t="s">
        <v>268</v>
      </c>
      <c r="E37" s="22">
        <v>71.98</v>
      </c>
      <c r="F37" s="75">
        <v>0</v>
      </c>
      <c r="G37" s="76"/>
      <c r="H37" s="77"/>
    </row>
    <row r="38" spans="3:11">
      <c r="C38" s="20" t="s">
        <v>269</v>
      </c>
      <c r="D38" s="74" t="s">
        <v>270</v>
      </c>
      <c r="E38" s="22">
        <v>119.98</v>
      </c>
      <c r="F38" s="75">
        <v>0</v>
      </c>
      <c r="G38" s="76"/>
      <c r="H38" s="77"/>
    </row>
    <row r="39" spans="3:11">
      <c r="C39" s="20" t="s">
        <v>271</v>
      </c>
      <c r="D39" s="74" t="s">
        <v>272</v>
      </c>
      <c r="E39" s="22">
        <v>323.98</v>
      </c>
      <c r="F39" s="75">
        <v>0</v>
      </c>
      <c r="G39" s="76"/>
      <c r="H39" s="77"/>
    </row>
    <row r="40" spans="3:11">
      <c r="C40" s="20" t="s">
        <v>294</v>
      </c>
      <c r="D40" s="74" t="s">
        <v>295</v>
      </c>
      <c r="E40" s="22">
        <v>83.98</v>
      </c>
      <c r="F40" s="75">
        <v>0</v>
      </c>
      <c r="G40" s="76"/>
      <c r="H40" s="77"/>
    </row>
    <row r="41" spans="3:11">
      <c r="C41" s="20" t="s">
        <v>296</v>
      </c>
      <c r="D41" s="74" t="s">
        <v>297</v>
      </c>
      <c r="E41" s="22">
        <v>311.98</v>
      </c>
      <c r="F41" s="75">
        <v>28</v>
      </c>
      <c r="G41" s="76"/>
      <c r="H41" s="77"/>
    </row>
    <row r="42" spans="3:11">
      <c r="C42" s="20" t="s">
        <v>298</v>
      </c>
      <c r="D42" s="74" t="s">
        <v>299</v>
      </c>
      <c r="E42" s="22">
        <v>359.98</v>
      </c>
      <c r="F42" s="75">
        <v>28</v>
      </c>
      <c r="G42" s="76"/>
      <c r="H42" s="77"/>
    </row>
    <row r="43" spans="3:11">
      <c r="C43" s="20" t="s">
        <v>300</v>
      </c>
      <c r="D43" s="74" t="s">
        <v>301</v>
      </c>
      <c r="E43" s="22">
        <v>131.97999999999999</v>
      </c>
      <c r="F43" s="75">
        <v>0</v>
      </c>
      <c r="G43" s="76"/>
      <c r="H43" s="77"/>
      <c r="K43" s="228"/>
    </row>
    <row r="44" spans="3:11">
      <c r="C44" s="20" t="s">
        <v>83</v>
      </c>
      <c r="D44" s="74" t="s">
        <v>84</v>
      </c>
      <c r="E44" s="22">
        <v>47.98</v>
      </c>
      <c r="F44" s="75">
        <v>0</v>
      </c>
      <c r="G44" s="76"/>
      <c r="H44" s="77"/>
      <c r="K44" s="228"/>
    </row>
    <row r="45" spans="3:11">
      <c r="C45" s="20" t="s">
        <v>708</v>
      </c>
      <c r="D45" s="74" t="s">
        <v>86</v>
      </c>
      <c r="E45" s="22">
        <v>119.98</v>
      </c>
      <c r="F45" s="75">
        <v>0</v>
      </c>
      <c r="G45" s="76"/>
      <c r="H45" s="77"/>
      <c r="K45" s="228"/>
    </row>
    <row r="46" spans="3:11">
      <c r="C46" s="472" t="s">
        <v>776</v>
      </c>
      <c r="D46" s="473"/>
      <c r="E46" s="473"/>
      <c r="F46" s="473"/>
      <c r="G46" s="473"/>
      <c r="H46" s="474"/>
      <c r="K46" s="228"/>
    </row>
    <row r="47" spans="3:11">
      <c r="C47" s="475"/>
      <c r="D47" s="476"/>
      <c r="E47" s="476"/>
      <c r="F47" s="476"/>
      <c r="G47" s="476"/>
      <c r="H47" s="477"/>
    </row>
    <row r="48" spans="3:11">
      <c r="C48" s="20" t="s">
        <v>267</v>
      </c>
      <c r="D48" s="74" t="s">
        <v>268</v>
      </c>
      <c r="E48" s="22">
        <v>71.98</v>
      </c>
      <c r="F48" s="75">
        <v>0</v>
      </c>
      <c r="G48" s="76"/>
      <c r="H48" s="77"/>
    </row>
    <row r="49" spans="3:8">
      <c r="C49" s="20" t="s">
        <v>269</v>
      </c>
      <c r="D49" s="74" t="s">
        <v>270</v>
      </c>
      <c r="E49" s="22">
        <v>119.98</v>
      </c>
      <c r="F49" s="75">
        <v>0</v>
      </c>
      <c r="G49" s="76"/>
      <c r="H49" s="77"/>
    </row>
    <row r="50" spans="3:8">
      <c r="C50" s="20" t="s">
        <v>271</v>
      </c>
      <c r="D50" s="74" t="s">
        <v>272</v>
      </c>
      <c r="E50" s="22">
        <v>323.98</v>
      </c>
      <c r="F50" s="75">
        <v>0</v>
      </c>
      <c r="G50" s="76"/>
      <c r="H50" s="77"/>
    </row>
    <row r="51" spans="3:8">
      <c r="C51" s="20" t="s">
        <v>294</v>
      </c>
      <c r="D51" s="74" t="s">
        <v>295</v>
      </c>
      <c r="E51" s="22">
        <v>83.98</v>
      </c>
      <c r="F51" s="75">
        <v>0</v>
      </c>
      <c r="G51" s="76"/>
      <c r="H51" s="77"/>
    </row>
    <row r="52" spans="3:8">
      <c r="C52" s="20" t="s">
        <v>324</v>
      </c>
      <c r="D52" s="74" t="s">
        <v>325</v>
      </c>
      <c r="E52" s="22">
        <v>395.98</v>
      </c>
      <c r="F52" s="75">
        <v>36</v>
      </c>
      <c r="G52" s="76"/>
      <c r="H52" s="77"/>
    </row>
    <row r="53" spans="3:8">
      <c r="C53" s="20" t="s">
        <v>326</v>
      </c>
      <c r="D53" s="74" t="s">
        <v>327</v>
      </c>
      <c r="E53" s="22">
        <v>475.98</v>
      </c>
      <c r="F53" s="75">
        <v>36</v>
      </c>
      <c r="G53" s="76"/>
      <c r="H53" s="77"/>
    </row>
    <row r="54" spans="3:8">
      <c r="C54" s="20" t="s">
        <v>300</v>
      </c>
      <c r="D54" s="74" t="s">
        <v>301</v>
      </c>
      <c r="E54" s="22">
        <v>131.97999999999999</v>
      </c>
      <c r="F54" s="75">
        <v>0</v>
      </c>
      <c r="G54" s="76"/>
      <c r="H54" s="77"/>
    </row>
    <row r="55" spans="3:8">
      <c r="C55" s="20" t="s">
        <v>83</v>
      </c>
      <c r="D55" s="74" t="s">
        <v>84</v>
      </c>
      <c r="E55" s="22">
        <v>47.98</v>
      </c>
      <c r="F55" s="75">
        <v>0</v>
      </c>
      <c r="G55" s="76"/>
      <c r="H55" s="77"/>
    </row>
    <row r="56" spans="3:8" ht="15.75" thickBot="1">
      <c r="C56" s="26" t="s">
        <v>708</v>
      </c>
      <c r="D56" s="78" t="s">
        <v>86</v>
      </c>
      <c r="E56" s="28">
        <v>119.98</v>
      </c>
      <c r="F56" s="79">
        <v>0</v>
      </c>
      <c r="G56" s="80"/>
      <c r="H56" s="81"/>
    </row>
  </sheetData>
  <mergeCells count="10">
    <mergeCell ref="C10:H11"/>
    <mergeCell ref="C24:H25"/>
    <mergeCell ref="C35:H36"/>
    <mergeCell ref="C46:H47"/>
    <mergeCell ref="C16:H17"/>
    <mergeCell ref="C4:H4"/>
    <mergeCell ref="C5:H5"/>
    <mergeCell ref="F6:F9"/>
    <mergeCell ref="G6:G9"/>
    <mergeCell ref="H6:H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M77"/>
  <sheetViews>
    <sheetView topLeftCell="B1" workbookViewId="0">
      <pane ySplit="2" topLeftCell="A3" activePane="bottomLeft" state="frozen"/>
      <selection activeCell="B1" sqref="B1"/>
      <selection pane="bottomLeft" activeCell="B4" sqref="A3:XFD4"/>
    </sheetView>
  </sheetViews>
  <sheetFormatPr defaultRowHeight="15"/>
  <cols>
    <col min="1" max="1" width="3.7109375" style="157" hidden="1" customWidth="1"/>
    <col min="2" max="2" width="5.7109375" style="157" customWidth="1"/>
    <col min="3" max="3" width="62.14062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51" style="161" bestFit="1" customWidth="1"/>
    <col min="11" max="11" width="18.28515625" style="157" customWidth="1"/>
    <col min="12" max="12" width="12.140625" style="157" bestFit="1" customWidth="1"/>
    <col min="13" max="13" width="13.7109375" style="157" bestFit="1" customWidth="1"/>
    <col min="14" max="14" width="33.140625" style="157" bestFit="1" customWidth="1"/>
    <col min="15" max="16384" width="9.140625" style="157"/>
  </cols>
  <sheetData>
    <row r="1" spans="3:13">
      <c r="C1" s="497" t="s">
        <v>0</v>
      </c>
      <c r="D1" s="498"/>
      <c r="E1" s="499"/>
      <c r="F1" s="497" t="s">
        <v>1</v>
      </c>
      <c r="G1" s="498"/>
      <c r="H1" s="499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>
      <c r="C4" s="478" t="s">
        <v>743</v>
      </c>
      <c r="D4" s="479"/>
      <c r="E4" s="479"/>
      <c r="F4" s="479"/>
      <c r="G4" s="479"/>
      <c r="H4" s="480"/>
    </row>
    <row r="5" spans="3:13">
      <c r="C5" s="481" t="s">
        <v>797</v>
      </c>
      <c r="D5" s="482"/>
      <c r="E5" s="482"/>
      <c r="F5" s="482"/>
      <c r="G5" s="482"/>
      <c r="H5" s="483"/>
    </row>
    <row r="6" spans="3:13">
      <c r="C6" s="246" t="s">
        <v>741</v>
      </c>
      <c r="D6" s="226" t="s">
        <v>730</v>
      </c>
      <c r="E6" s="222">
        <v>8039.9759999999997</v>
      </c>
      <c r="F6" s="484"/>
      <c r="G6" s="484"/>
      <c r="H6" s="500"/>
    </row>
    <row r="7" spans="3:13">
      <c r="C7" s="247" t="s">
        <v>740</v>
      </c>
      <c r="D7" s="227" t="s">
        <v>732</v>
      </c>
      <c r="E7" s="223">
        <v>8639.9760000000006</v>
      </c>
      <c r="F7" s="484"/>
      <c r="G7" s="484"/>
      <c r="H7" s="500"/>
      <c r="J7" s="150"/>
      <c r="K7" s="150"/>
      <c r="L7" s="150"/>
      <c r="M7" s="150"/>
    </row>
    <row r="8" spans="3:13">
      <c r="C8" s="246" t="s">
        <v>943</v>
      </c>
      <c r="D8" s="244" t="s">
        <v>475</v>
      </c>
      <c r="E8" s="242" t="s">
        <v>475</v>
      </c>
      <c r="F8" s="484"/>
      <c r="G8" s="484"/>
      <c r="H8" s="500"/>
      <c r="J8" s="150"/>
      <c r="K8" s="150"/>
      <c r="L8" s="150"/>
      <c r="M8" s="150"/>
    </row>
    <row r="9" spans="3:13">
      <c r="C9" s="247" t="s">
        <v>944</v>
      </c>
      <c r="D9" s="245" t="s">
        <v>475</v>
      </c>
      <c r="E9" s="243" t="s">
        <v>475</v>
      </c>
      <c r="F9" s="484"/>
      <c r="G9" s="484"/>
      <c r="H9" s="500"/>
      <c r="J9" s="150"/>
      <c r="K9" s="150"/>
      <c r="L9" s="150"/>
      <c r="M9" s="150"/>
    </row>
    <row r="10" spans="3:13">
      <c r="C10" s="248" t="s">
        <v>945</v>
      </c>
      <c r="D10" s="226" t="s">
        <v>733</v>
      </c>
      <c r="E10" s="222">
        <v>8295.98</v>
      </c>
      <c r="F10" s="484"/>
      <c r="G10" s="484"/>
      <c r="H10" s="500"/>
      <c r="J10" s="150"/>
      <c r="K10" s="150"/>
      <c r="L10" s="150"/>
      <c r="M10" s="150"/>
    </row>
    <row r="11" spans="3:13">
      <c r="C11" s="249" t="s">
        <v>946</v>
      </c>
      <c r="D11" s="245" t="s">
        <v>475</v>
      </c>
      <c r="E11" s="243" t="s">
        <v>475</v>
      </c>
      <c r="F11" s="484"/>
      <c r="G11" s="484"/>
      <c r="H11" s="500"/>
      <c r="J11" s="157"/>
      <c r="L11" s="150"/>
      <c r="M11" s="150"/>
    </row>
    <row r="12" spans="3:13">
      <c r="C12" s="195" t="s">
        <v>947</v>
      </c>
      <c r="D12" s="196" t="s">
        <v>734</v>
      </c>
      <c r="E12" s="222">
        <v>9599.98</v>
      </c>
      <c r="F12" s="484"/>
      <c r="G12" s="484"/>
      <c r="H12" s="500"/>
      <c r="J12" s="157"/>
      <c r="L12" s="150"/>
      <c r="M12" s="150"/>
    </row>
    <row r="13" spans="3:13">
      <c r="C13" s="197" t="s">
        <v>948</v>
      </c>
      <c r="D13" s="198" t="s">
        <v>735</v>
      </c>
      <c r="E13" s="223">
        <v>10599.98</v>
      </c>
      <c r="F13" s="484"/>
      <c r="G13" s="484"/>
      <c r="H13" s="500"/>
      <c r="J13" s="157"/>
      <c r="L13" s="150"/>
      <c r="M13" s="150"/>
    </row>
    <row r="14" spans="3:13">
      <c r="C14" s="195" t="s">
        <v>949</v>
      </c>
      <c r="D14" s="196" t="s">
        <v>736</v>
      </c>
      <c r="E14" s="222">
        <v>8295.98</v>
      </c>
      <c r="F14" s="484"/>
      <c r="G14" s="484"/>
      <c r="H14" s="500"/>
      <c r="J14" s="157"/>
      <c r="L14" s="150"/>
      <c r="M14" s="150"/>
    </row>
    <row r="15" spans="3:13">
      <c r="C15" s="197" t="s">
        <v>950</v>
      </c>
      <c r="D15" s="198" t="s">
        <v>739</v>
      </c>
      <c r="E15" s="223">
        <v>13060.98</v>
      </c>
      <c r="F15" s="484"/>
      <c r="G15" s="484"/>
      <c r="H15" s="500"/>
      <c r="J15" s="157"/>
      <c r="M15" s="150"/>
    </row>
    <row r="16" spans="3:13">
      <c r="C16" s="472" t="s">
        <v>731</v>
      </c>
      <c r="D16" s="473"/>
      <c r="E16" s="473"/>
      <c r="F16" s="473"/>
      <c r="G16" s="473"/>
      <c r="H16" s="474"/>
      <c r="J16" s="157"/>
      <c r="M16" s="150"/>
    </row>
    <row r="17" spans="3:13">
      <c r="C17" s="475"/>
      <c r="D17" s="476"/>
      <c r="E17" s="476"/>
      <c r="F17" s="476"/>
      <c r="G17" s="476"/>
      <c r="H17" s="477"/>
      <c r="J17" s="157"/>
      <c r="M17" s="150"/>
    </row>
    <row r="18" spans="3:13">
      <c r="C18" s="20" t="s">
        <v>762</v>
      </c>
      <c r="D18" s="74" t="s">
        <v>744</v>
      </c>
      <c r="E18" s="105">
        <v>719.98</v>
      </c>
      <c r="F18" s="167"/>
      <c r="G18" s="240"/>
      <c r="H18" s="169"/>
      <c r="J18" s="191"/>
      <c r="K18" s="150"/>
      <c r="L18" s="150"/>
      <c r="M18" s="150"/>
    </row>
    <row r="19" spans="3:13">
      <c r="C19" s="20" t="s">
        <v>763</v>
      </c>
      <c r="D19" s="74" t="s">
        <v>761</v>
      </c>
      <c r="E19" s="105">
        <v>959.98</v>
      </c>
      <c r="F19" s="170"/>
      <c r="G19" s="241"/>
      <c r="H19" s="171"/>
      <c r="J19" s="191"/>
      <c r="K19" s="150"/>
      <c r="L19" s="150"/>
      <c r="M19" s="150"/>
    </row>
    <row r="20" spans="3:13">
      <c r="C20" s="20" t="s">
        <v>746</v>
      </c>
      <c r="D20" s="74" t="s">
        <v>745</v>
      </c>
      <c r="E20" s="105">
        <v>95.98</v>
      </c>
      <c r="F20" s="170"/>
      <c r="G20" s="241"/>
      <c r="H20" s="171"/>
      <c r="J20" s="191"/>
      <c r="K20" s="150"/>
      <c r="L20" s="150"/>
      <c r="M20" s="150"/>
    </row>
    <row r="21" spans="3:13">
      <c r="C21" s="20" t="s">
        <v>747</v>
      </c>
      <c r="D21" s="74" t="s">
        <v>748</v>
      </c>
      <c r="E21" s="105">
        <v>179.98</v>
      </c>
      <c r="F21" s="170"/>
      <c r="G21" s="241"/>
      <c r="H21" s="171"/>
      <c r="J21" s="191"/>
      <c r="K21" s="150"/>
      <c r="L21" s="150"/>
      <c r="M21" s="150"/>
    </row>
    <row r="22" spans="3:13">
      <c r="C22" s="190" t="s">
        <v>933</v>
      </c>
      <c r="D22" s="300" t="s">
        <v>749</v>
      </c>
      <c r="E22" s="243" t="s">
        <v>475</v>
      </c>
      <c r="F22" s="170"/>
      <c r="G22" s="241"/>
      <c r="H22" s="171"/>
      <c r="J22" s="191"/>
      <c r="K22" s="150"/>
      <c r="L22" s="150"/>
      <c r="M22" s="150"/>
    </row>
    <row r="23" spans="3:13">
      <c r="C23" s="190" t="s">
        <v>934</v>
      </c>
      <c r="D23" s="300" t="s">
        <v>750</v>
      </c>
      <c r="E23" s="243" t="s">
        <v>475</v>
      </c>
      <c r="F23" s="170"/>
      <c r="G23" s="241"/>
      <c r="H23" s="171"/>
      <c r="J23" s="150"/>
      <c r="K23" s="150"/>
      <c r="L23" s="150"/>
      <c r="M23" s="150"/>
    </row>
    <row r="24" spans="3:13">
      <c r="C24" s="207" t="s">
        <v>687</v>
      </c>
      <c r="D24" s="208" t="s">
        <v>86</v>
      </c>
      <c r="E24" s="211">
        <v>119.98</v>
      </c>
      <c r="F24" s="170"/>
      <c r="G24" s="241"/>
      <c r="H24" s="171"/>
      <c r="J24" s="150"/>
      <c r="K24" s="150"/>
      <c r="L24" s="150"/>
      <c r="M24" s="150"/>
    </row>
    <row r="25" spans="3:13">
      <c r="C25" s="207" t="s">
        <v>688</v>
      </c>
      <c r="D25" s="208" t="s">
        <v>689</v>
      </c>
      <c r="E25" s="211">
        <v>215.98</v>
      </c>
      <c r="F25" s="167"/>
      <c r="G25" s="240"/>
      <c r="H25" s="169"/>
      <c r="J25" s="203"/>
      <c r="K25" s="150"/>
      <c r="L25" s="150"/>
      <c r="M25" s="150"/>
    </row>
    <row r="26" spans="3:13" s="200" customFormat="1">
      <c r="C26" s="472" t="s">
        <v>729</v>
      </c>
      <c r="D26" s="473"/>
      <c r="E26" s="473"/>
      <c r="F26" s="473"/>
      <c r="G26" s="473"/>
      <c r="H26" s="474"/>
    </row>
    <row r="27" spans="3:13" s="200" customFormat="1">
      <c r="C27" s="475"/>
      <c r="D27" s="476"/>
      <c r="E27" s="476"/>
      <c r="F27" s="476"/>
      <c r="G27" s="476"/>
      <c r="H27" s="477"/>
    </row>
    <row r="28" spans="3:13" s="200" customFormat="1">
      <c r="C28" s="20" t="s">
        <v>755</v>
      </c>
      <c r="D28" s="74" t="s">
        <v>744</v>
      </c>
      <c r="E28" s="105">
        <v>719.98</v>
      </c>
      <c r="F28" s="167"/>
      <c r="G28" s="240"/>
      <c r="H28" s="169"/>
      <c r="J28" s="203"/>
    </row>
    <row r="29" spans="3:13" s="200" customFormat="1">
      <c r="C29" s="20" t="s">
        <v>760</v>
      </c>
      <c r="D29" s="74" t="s">
        <v>761</v>
      </c>
      <c r="E29" s="105">
        <v>959.98</v>
      </c>
      <c r="F29" s="167"/>
      <c r="G29" s="240"/>
      <c r="H29" s="169"/>
      <c r="J29" s="203"/>
    </row>
    <row r="30" spans="3:13" s="200" customFormat="1">
      <c r="C30" s="20" t="s">
        <v>758</v>
      </c>
      <c r="D30" s="74" t="s">
        <v>756</v>
      </c>
      <c r="E30" s="105">
        <v>359.98</v>
      </c>
      <c r="F30" s="167"/>
      <c r="G30" s="240"/>
      <c r="H30" s="169"/>
      <c r="J30" s="203"/>
    </row>
    <row r="31" spans="3:13" s="200" customFormat="1">
      <c r="C31" s="20" t="s">
        <v>759</v>
      </c>
      <c r="D31" s="74" t="s">
        <v>757</v>
      </c>
      <c r="E31" s="105">
        <v>359.98</v>
      </c>
      <c r="F31" s="170"/>
      <c r="G31" s="241"/>
      <c r="H31" s="171"/>
      <c r="J31" s="203"/>
    </row>
    <row r="32" spans="3:13" s="200" customFormat="1">
      <c r="C32" s="20" t="s">
        <v>746</v>
      </c>
      <c r="D32" s="74" t="s">
        <v>745</v>
      </c>
      <c r="E32" s="105">
        <v>95.98</v>
      </c>
      <c r="F32" s="170"/>
      <c r="G32" s="241"/>
      <c r="H32" s="171"/>
      <c r="J32" s="203"/>
    </row>
    <row r="33" spans="3:10" s="200" customFormat="1">
      <c r="C33" s="20" t="s">
        <v>747</v>
      </c>
      <c r="D33" s="74" t="s">
        <v>748</v>
      </c>
      <c r="E33" s="105">
        <v>179.98</v>
      </c>
      <c r="F33" s="170"/>
      <c r="G33" s="241"/>
      <c r="H33" s="171"/>
      <c r="J33" s="203"/>
    </row>
    <row r="34" spans="3:10" s="200" customFormat="1">
      <c r="C34" s="190" t="s">
        <v>931</v>
      </c>
      <c r="D34" s="300" t="s">
        <v>749</v>
      </c>
      <c r="E34" s="243" t="s">
        <v>475</v>
      </c>
      <c r="F34" s="170"/>
      <c r="G34" s="241"/>
      <c r="H34" s="171"/>
      <c r="J34" s="203"/>
    </row>
    <row r="35" spans="3:10" s="200" customFormat="1">
      <c r="C35" s="190" t="s">
        <v>932</v>
      </c>
      <c r="D35" s="300" t="s">
        <v>750</v>
      </c>
      <c r="E35" s="243" t="s">
        <v>475</v>
      </c>
      <c r="F35" s="170"/>
      <c r="G35" s="241"/>
      <c r="H35" s="171"/>
      <c r="J35" s="203"/>
    </row>
    <row r="36" spans="3:10" s="200" customFormat="1">
      <c r="C36" s="207" t="s">
        <v>687</v>
      </c>
      <c r="D36" s="208" t="s">
        <v>86</v>
      </c>
      <c r="E36" s="211">
        <v>119.98</v>
      </c>
      <c r="F36" s="170"/>
      <c r="G36" s="241"/>
      <c r="H36" s="171"/>
      <c r="J36" s="203"/>
    </row>
    <row r="37" spans="3:10" s="200" customFormat="1" ht="15.75" thickBot="1">
      <c r="C37" s="212" t="s">
        <v>688</v>
      </c>
      <c r="D37" s="225" t="s">
        <v>689</v>
      </c>
      <c r="E37" s="214">
        <v>215.98</v>
      </c>
      <c r="F37" s="173"/>
      <c r="G37" s="174"/>
      <c r="H37" s="175"/>
      <c r="J37" s="203"/>
    </row>
    <row r="38" spans="3:10" s="200" customFormat="1" ht="15.75" thickBot="1">
      <c r="C38" s="118"/>
      <c r="D38" s="118"/>
      <c r="E38" s="118"/>
      <c r="F38" s="118"/>
      <c r="G38" s="118"/>
      <c r="H38" s="118"/>
    </row>
    <row r="39" spans="3:10">
      <c r="C39" s="478" t="s">
        <v>742</v>
      </c>
      <c r="D39" s="479"/>
      <c r="E39" s="479"/>
      <c r="F39" s="479"/>
      <c r="G39" s="479"/>
      <c r="H39" s="480"/>
    </row>
    <row r="40" spans="3:10">
      <c r="C40" s="481" t="s">
        <v>798</v>
      </c>
      <c r="D40" s="482"/>
      <c r="E40" s="482"/>
      <c r="F40" s="482"/>
      <c r="G40" s="482"/>
      <c r="H40" s="483"/>
    </row>
    <row r="41" spans="3:10">
      <c r="C41" s="195" t="s">
        <v>951</v>
      </c>
      <c r="D41" s="196" t="s">
        <v>727</v>
      </c>
      <c r="E41" s="222">
        <v>5699.98</v>
      </c>
      <c r="F41" s="484"/>
      <c r="G41" s="484"/>
      <c r="H41" s="500"/>
    </row>
    <row r="42" spans="3:10">
      <c r="C42" s="197" t="s">
        <v>952</v>
      </c>
      <c r="D42" s="198" t="s">
        <v>728</v>
      </c>
      <c r="E42" s="223">
        <v>5199.9799999999996</v>
      </c>
      <c r="F42" s="484"/>
      <c r="G42" s="484"/>
      <c r="H42" s="500"/>
    </row>
    <row r="43" spans="3:10">
      <c r="C43" s="472" t="s">
        <v>726</v>
      </c>
      <c r="D43" s="473"/>
      <c r="E43" s="473"/>
      <c r="F43" s="473"/>
      <c r="G43" s="473"/>
      <c r="H43" s="474"/>
    </row>
    <row r="44" spans="3:10">
      <c r="C44" s="475"/>
      <c r="D44" s="476"/>
      <c r="E44" s="476"/>
      <c r="F44" s="476"/>
      <c r="G44" s="476"/>
      <c r="H44" s="477"/>
    </row>
    <row r="45" spans="3:10">
      <c r="C45" s="20" t="s">
        <v>755</v>
      </c>
      <c r="D45" s="74" t="s">
        <v>744</v>
      </c>
      <c r="E45" s="105">
        <v>719.98</v>
      </c>
      <c r="F45" s="167"/>
      <c r="G45" s="240"/>
      <c r="H45" s="169"/>
    </row>
    <row r="46" spans="3:10">
      <c r="C46" s="20" t="s">
        <v>760</v>
      </c>
      <c r="D46" s="74" t="s">
        <v>761</v>
      </c>
      <c r="E46" s="105">
        <v>959.98</v>
      </c>
      <c r="F46" s="170"/>
      <c r="G46" s="241"/>
      <c r="H46" s="171"/>
      <c r="J46" s="203"/>
    </row>
    <row r="47" spans="3:10">
      <c r="C47" s="20" t="s">
        <v>765</v>
      </c>
      <c r="D47" s="74" t="s">
        <v>764</v>
      </c>
      <c r="E47" s="105">
        <v>191.98</v>
      </c>
      <c r="F47" s="170"/>
      <c r="G47" s="241"/>
      <c r="H47" s="171"/>
      <c r="J47" s="203"/>
    </row>
    <row r="48" spans="3:10">
      <c r="C48" s="20" t="s">
        <v>746</v>
      </c>
      <c r="D48" s="74" t="s">
        <v>745</v>
      </c>
      <c r="E48" s="105">
        <v>95.98</v>
      </c>
      <c r="F48" s="170"/>
      <c r="G48" s="241"/>
      <c r="H48" s="171"/>
      <c r="J48" s="203"/>
    </row>
    <row r="49" spans="3:10">
      <c r="C49" s="20" t="s">
        <v>747</v>
      </c>
      <c r="D49" s="74" t="s">
        <v>748</v>
      </c>
      <c r="E49" s="105">
        <v>179.98</v>
      </c>
      <c r="F49" s="170"/>
      <c r="G49" s="241"/>
      <c r="H49" s="171"/>
      <c r="J49" s="203"/>
    </row>
    <row r="50" spans="3:10">
      <c r="C50" s="190" t="s">
        <v>931</v>
      </c>
      <c r="D50" s="300" t="s">
        <v>749</v>
      </c>
      <c r="E50" s="243" t="s">
        <v>475</v>
      </c>
      <c r="F50" s="170"/>
      <c r="G50" s="241"/>
      <c r="H50" s="171"/>
      <c r="J50" s="203"/>
    </row>
    <row r="51" spans="3:10">
      <c r="C51" s="190" t="s">
        <v>932</v>
      </c>
      <c r="D51" s="300" t="s">
        <v>750</v>
      </c>
      <c r="E51" s="243" t="s">
        <v>475</v>
      </c>
      <c r="F51" s="170"/>
      <c r="G51" s="241"/>
      <c r="H51" s="171"/>
      <c r="J51" s="203"/>
    </row>
    <row r="52" spans="3:10">
      <c r="C52" s="207" t="s">
        <v>687</v>
      </c>
      <c r="D52" s="208" t="s">
        <v>86</v>
      </c>
      <c r="E52" s="211">
        <v>119.98</v>
      </c>
      <c r="F52" s="170"/>
      <c r="G52" s="241"/>
      <c r="H52" s="171"/>
      <c r="J52" s="203"/>
    </row>
    <row r="53" spans="3:10">
      <c r="C53" s="207" t="s">
        <v>688</v>
      </c>
      <c r="D53" s="208" t="s">
        <v>689</v>
      </c>
      <c r="E53" s="211">
        <v>215.98</v>
      </c>
      <c r="F53" s="167"/>
      <c r="G53" s="240"/>
      <c r="H53" s="169"/>
      <c r="J53" s="203"/>
    </row>
    <row r="54" spans="3:10">
      <c r="C54" s="472" t="s">
        <v>754</v>
      </c>
      <c r="D54" s="473"/>
      <c r="E54" s="473"/>
      <c r="F54" s="473"/>
      <c r="G54" s="473"/>
      <c r="H54" s="474"/>
    </row>
    <row r="55" spans="3:10">
      <c r="C55" s="475"/>
      <c r="D55" s="476"/>
      <c r="E55" s="476"/>
      <c r="F55" s="476"/>
      <c r="G55" s="476"/>
      <c r="H55" s="477"/>
      <c r="J55" s="191"/>
    </row>
    <row r="56" spans="3:10">
      <c r="C56" s="20" t="s">
        <v>758</v>
      </c>
      <c r="D56" s="74" t="s">
        <v>756</v>
      </c>
      <c r="E56" s="105">
        <v>359.98</v>
      </c>
      <c r="F56" s="170"/>
      <c r="G56" s="241"/>
      <c r="H56" s="171"/>
      <c r="J56" s="157"/>
    </row>
    <row r="57" spans="3:10">
      <c r="C57" s="20" t="s">
        <v>759</v>
      </c>
      <c r="D57" s="74" t="s">
        <v>757</v>
      </c>
      <c r="E57" s="105">
        <v>359.98</v>
      </c>
      <c r="F57" s="170"/>
      <c r="G57" s="241"/>
      <c r="H57" s="171"/>
      <c r="J57" s="157"/>
    </row>
    <row r="58" spans="3:10">
      <c r="C58" s="20" t="s">
        <v>746</v>
      </c>
      <c r="D58" s="74" t="s">
        <v>745</v>
      </c>
      <c r="E58" s="105">
        <v>95.98</v>
      </c>
      <c r="F58" s="170"/>
      <c r="G58" s="241"/>
      <c r="H58" s="171"/>
      <c r="J58" s="157"/>
    </row>
    <row r="59" spans="3:10">
      <c r="C59" s="20" t="s">
        <v>747</v>
      </c>
      <c r="D59" s="74" t="s">
        <v>748</v>
      </c>
      <c r="E59" s="105">
        <v>179.98</v>
      </c>
      <c r="F59" s="170"/>
      <c r="G59" s="241"/>
      <c r="H59" s="171"/>
      <c r="J59" s="157"/>
    </row>
    <row r="60" spans="3:10">
      <c r="C60" s="190" t="s">
        <v>931</v>
      </c>
      <c r="D60" s="300" t="s">
        <v>749</v>
      </c>
      <c r="E60" s="243" t="s">
        <v>475</v>
      </c>
      <c r="F60" s="170"/>
      <c r="G60" s="241"/>
      <c r="H60" s="171"/>
      <c r="J60" s="228"/>
    </row>
    <row r="61" spans="3:10">
      <c r="C61" s="190" t="s">
        <v>932</v>
      </c>
      <c r="D61" s="300" t="s">
        <v>750</v>
      </c>
      <c r="E61" s="243" t="s">
        <v>475</v>
      </c>
      <c r="F61" s="170"/>
      <c r="G61" s="241"/>
      <c r="H61" s="171"/>
      <c r="J61" s="228"/>
    </row>
    <row r="62" spans="3:10">
      <c r="C62" s="207" t="s">
        <v>687</v>
      </c>
      <c r="D62" s="208" t="s">
        <v>86</v>
      </c>
      <c r="E62" s="211">
        <v>119.98</v>
      </c>
      <c r="F62" s="170"/>
      <c r="G62" s="241"/>
      <c r="H62" s="171"/>
      <c r="J62" s="228"/>
    </row>
    <row r="63" spans="3:10" ht="15.75" thickBot="1">
      <c r="C63" s="212" t="s">
        <v>688</v>
      </c>
      <c r="D63" s="225" t="s">
        <v>689</v>
      </c>
      <c r="E63" s="214">
        <v>215.98</v>
      </c>
      <c r="F63" s="173"/>
      <c r="G63" s="174"/>
      <c r="H63" s="175"/>
      <c r="J63" s="191"/>
    </row>
    <row r="64" spans="3:10" ht="15.75" thickBot="1">
      <c r="D64" s="157"/>
      <c r="E64" s="157"/>
      <c r="F64" s="157"/>
      <c r="G64" s="157"/>
      <c r="J64" s="191"/>
    </row>
    <row r="65" spans="3:10">
      <c r="C65" s="478" t="s">
        <v>737</v>
      </c>
      <c r="D65" s="479"/>
      <c r="E65" s="479"/>
      <c r="F65" s="479"/>
      <c r="G65" s="479"/>
      <c r="H65" s="480"/>
      <c r="J65" s="191"/>
    </row>
    <row r="66" spans="3:10">
      <c r="C66" s="481" t="s">
        <v>803</v>
      </c>
      <c r="D66" s="482"/>
      <c r="E66" s="482"/>
      <c r="F66" s="482"/>
      <c r="G66" s="482"/>
      <c r="H66" s="483"/>
      <c r="J66" s="191"/>
    </row>
    <row r="67" spans="3:10">
      <c r="C67" s="251" t="s">
        <v>953</v>
      </c>
      <c r="D67" s="252" t="s">
        <v>738</v>
      </c>
      <c r="E67" s="253">
        <v>5699.98</v>
      </c>
      <c r="F67" s="250"/>
      <c r="G67" s="254"/>
      <c r="H67" s="255"/>
      <c r="J67" s="191"/>
    </row>
    <row r="68" spans="3:10">
      <c r="C68" s="472" t="s">
        <v>726</v>
      </c>
      <c r="D68" s="473"/>
      <c r="E68" s="473"/>
      <c r="F68" s="473"/>
      <c r="G68" s="473"/>
      <c r="H68" s="474"/>
      <c r="J68" s="191"/>
    </row>
    <row r="69" spans="3:10">
      <c r="C69" s="475"/>
      <c r="D69" s="476"/>
      <c r="E69" s="476"/>
      <c r="F69" s="476"/>
      <c r="G69" s="476"/>
      <c r="H69" s="477"/>
    </row>
    <row r="70" spans="3:10">
      <c r="C70" s="20" t="s">
        <v>801</v>
      </c>
      <c r="D70" s="74" t="s">
        <v>799</v>
      </c>
      <c r="E70" s="105">
        <v>719.98</v>
      </c>
      <c r="F70" s="170"/>
      <c r="G70" s="241"/>
      <c r="H70" s="171"/>
    </row>
    <row r="71" spans="3:10">
      <c r="C71" s="20" t="s">
        <v>800</v>
      </c>
      <c r="D71" s="74" t="s">
        <v>802</v>
      </c>
      <c r="E71" s="105">
        <v>839.98</v>
      </c>
      <c r="F71" s="170"/>
      <c r="G71" s="241"/>
      <c r="H71" s="171"/>
    </row>
    <row r="72" spans="3:10">
      <c r="C72" s="20" t="s">
        <v>746</v>
      </c>
      <c r="D72" s="74" t="s">
        <v>745</v>
      </c>
      <c r="E72" s="105">
        <v>95.98</v>
      </c>
      <c r="F72" s="170"/>
      <c r="G72" s="241"/>
      <c r="H72" s="171"/>
    </row>
    <row r="73" spans="3:10">
      <c r="C73" s="20" t="s">
        <v>747</v>
      </c>
      <c r="D73" s="74" t="s">
        <v>748</v>
      </c>
      <c r="E73" s="105">
        <v>179.98</v>
      </c>
      <c r="F73" s="170"/>
      <c r="G73" s="241"/>
      <c r="H73" s="171"/>
    </row>
    <row r="74" spans="3:10">
      <c r="C74" s="190" t="s">
        <v>931</v>
      </c>
      <c r="D74" s="300" t="s">
        <v>749</v>
      </c>
      <c r="E74" s="243" t="s">
        <v>475</v>
      </c>
      <c r="F74" s="170"/>
      <c r="G74" s="241"/>
      <c r="H74" s="171"/>
    </row>
    <row r="75" spans="3:10">
      <c r="C75" s="190" t="s">
        <v>932</v>
      </c>
      <c r="D75" s="300" t="s">
        <v>750</v>
      </c>
      <c r="E75" s="243" t="s">
        <v>475</v>
      </c>
      <c r="F75" s="170"/>
      <c r="G75" s="241"/>
      <c r="H75" s="171"/>
    </row>
    <row r="76" spans="3:10">
      <c r="C76" s="207" t="s">
        <v>687</v>
      </c>
      <c r="D76" s="208" t="s">
        <v>86</v>
      </c>
      <c r="E76" s="211">
        <v>119.98</v>
      </c>
      <c r="F76" s="170"/>
      <c r="G76" s="241"/>
      <c r="H76" s="171"/>
    </row>
    <row r="77" spans="3:10" ht="15.75" thickBot="1">
      <c r="C77" s="212" t="s">
        <v>688</v>
      </c>
      <c r="D77" s="225" t="s">
        <v>689</v>
      </c>
      <c r="E77" s="214">
        <v>215.98</v>
      </c>
      <c r="F77" s="173"/>
      <c r="G77" s="174"/>
      <c r="H77" s="175"/>
    </row>
  </sheetData>
  <mergeCells count="19">
    <mergeCell ref="C68:H69"/>
    <mergeCell ref="C65:H65"/>
    <mergeCell ref="C66:H66"/>
    <mergeCell ref="H41:H42"/>
    <mergeCell ref="F41:F42"/>
    <mergeCell ref="G41:G42"/>
    <mergeCell ref="C43:H44"/>
    <mergeCell ref="C54:H55"/>
    <mergeCell ref="C1:E1"/>
    <mergeCell ref="F1:H1"/>
    <mergeCell ref="C39:H39"/>
    <mergeCell ref="C40:H40"/>
    <mergeCell ref="C4:H4"/>
    <mergeCell ref="C5:H5"/>
    <mergeCell ref="F6:F15"/>
    <mergeCell ref="G6:G15"/>
    <mergeCell ref="H6:H15"/>
    <mergeCell ref="C16:H17"/>
    <mergeCell ref="C26:H2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M41"/>
  <sheetViews>
    <sheetView topLeftCell="C1" workbookViewId="0">
      <pane ySplit="2" topLeftCell="A3" activePane="bottomLeft" state="frozen"/>
      <selection activeCell="B1" sqref="B1"/>
      <selection pane="bottomLeft" activeCell="C7" sqref="C7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48.42578125" style="157" bestFit="1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3">
      <c r="C1" s="231" t="s">
        <v>0</v>
      </c>
      <c r="D1" s="232"/>
      <c r="E1" s="233"/>
      <c r="F1" s="231" t="s">
        <v>1</v>
      </c>
      <c r="G1" s="232"/>
      <c r="H1" s="233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>
      <c r="C4" s="478" t="s">
        <v>786</v>
      </c>
      <c r="D4" s="479"/>
      <c r="E4" s="479"/>
      <c r="F4" s="479"/>
      <c r="G4" s="479"/>
      <c r="H4" s="480"/>
      <c r="K4" s="256"/>
      <c r="L4" s="148"/>
    </row>
    <row r="5" spans="3:13">
      <c r="C5" s="481" t="s">
        <v>855</v>
      </c>
      <c r="D5" s="482"/>
      <c r="E5" s="482"/>
      <c r="F5" s="482"/>
      <c r="G5" s="482"/>
      <c r="H5" s="483"/>
      <c r="L5" s="148"/>
    </row>
    <row r="6" spans="3:13">
      <c r="C6" s="237" t="s">
        <v>790</v>
      </c>
      <c r="D6" s="238" t="s">
        <v>787</v>
      </c>
      <c r="E6" s="158">
        <v>3499.98</v>
      </c>
      <c r="F6" s="484"/>
      <c r="G6" s="484"/>
      <c r="H6" s="500"/>
    </row>
    <row r="7" spans="3:13">
      <c r="C7" s="151" t="s">
        <v>792</v>
      </c>
      <c r="D7" s="234" t="s">
        <v>788</v>
      </c>
      <c r="E7" s="177">
        <v>5999.98</v>
      </c>
      <c r="F7" s="484"/>
      <c r="G7" s="484"/>
      <c r="H7" s="500"/>
      <c r="M7" s="230"/>
    </row>
    <row r="8" spans="3:13">
      <c r="C8" s="195" t="s">
        <v>791</v>
      </c>
      <c r="D8" s="196" t="s">
        <v>789</v>
      </c>
      <c r="E8" s="158">
        <v>7999.98</v>
      </c>
      <c r="F8" s="484"/>
      <c r="G8" s="484"/>
      <c r="H8" s="500"/>
      <c r="M8" s="230"/>
    </row>
    <row r="9" spans="3:13">
      <c r="C9" s="472" t="s">
        <v>831</v>
      </c>
      <c r="D9" s="473"/>
      <c r="E9" s="473"/>
      <c r="F9" s="473"/>
      <c r="G9" s="473"/>
      <c r="H9" s="474"/>
    </row>
    <row r="10" spans="3:13">
      <c r="C10" s="475"/>
      <c r="D10" s="476"/>
      <c r="E10" s="476"/>
      <c r="F10" s="476"/>
      <c r="G10" s="476"/>
      <c r="H10" s="477"/>
    </row>
    <row r="11" spans="3:13">
      <c r="C11" s="263" t="s">
        <v>833</v>
      </c>
      <c r="D11" s="74" t="s">
        <v>832</v>
      </c>
      <c r="E11" s="22">
        <v>479.98</v>
      </c>
      <c r="F11" s="75"/>
      <c r="G11" s="76"/>
      <c r="H11" s="77"/>
    </row>
    <row r="12" spans="3:13">
      <c r="C12" s="263" t="s">
        <v>834</v>
      </c>
      <c r="D12" s="74" t="s">
        <v>835</v>
      </c>
      <c r="E12" s="22">
        <v>599.98</v>
      </c>
      <c r="F12" s="75"/>
      <c r="G12" s="76"/>
      <c r="H12" s="77"/>
    </row>
    <row r="13" spans="3:13">
      <c r="C13" s="263" t="s">
        <v>836</v>
      </c>
      <c r="D13" s="74" t="s">
        <v>837</v>
      </c>
      <c r="E13" s="22">
        <v>167.98</v>
      </c>
      <c r="F13" s="75"/>
      <c r="G13" s="76"/>
      <c r="H13" s="77"/>
      <c r="K13" s="228"/>
      <c r="M13" s="230"/>
    </row>
    <row r="14" spans="3:13">
      <c r="C14" s="263" t="s">
        <v>840</v>
      </c>
      <c r="D14" s="74" t="s">
        <v>842</v>
      </c>
      <c r="E14" s="22">
        <v>135.97999999999999</v>
      </c>
      <c r="F14" s="75"/>
      <c r="G14" s="76"/>
      <c r="H14" s="77"/>
      <c r="K14" s="229"/>
      <c r="M14" s="230"/>
    </row>
    <row r="15" spans="3:13">
      <c r="C15" s="263" t="s">
        <v>841</v>
      </c>
      <c r="D15" s="74" t="s">
        <v>843</v>
      </c>
      <c r="E15" s="22">
        <v>263.98</v>
      </c>
      <c r="F15" s="75"/>
      <c r="G15" s="76"/>
      <c r="H15" s="77"/>
      <c r="K15" s="228"/>
      <c r="M15" s="230"/>
    </row>
    <row r="16" spans="3:13">
      <c r="C16" s="263" t="s">
        <v>845</v>
      </c>
      <c r="D16" s="74" t="s">
        <v>846</v>
      </c>
      <c r="E16" s="282" t="s">
        <v>475</v>
      </c>
      <c r="F16" s="75"/>
      <c r="G16" s="76"/>
      <c r="H16" s="77"/>
      <c r="K16" s="115"/>
      <c r="M16" s="230"/>
    </row>
    <row r="17" spans="3:13">
      <c r="C17" s="263" t="s">
        <v>844</v>
      </c>
      <c r="D17" s="74" t="s">
        <v>847</v>
      </c>
      <c r="E17" s="282" t="s">
        <v>475</v>
      </c>
      <c r="F17" s="75"/>
      <c r="G17" s="76"/>
      <c r="H17" s="77"/>
      <c r="K17" s="115"/>
      <c r="M17" s="230"/>
    </row>
    <row r="18" spans="3:13">
      <c r="C18" s="263" t="s">
        <v>848</v>
      </c>
      <c r="D18" s="74" t="s">
        <v>849</v>
      </c>
      <c r="E18" s="22">
        <v>306.98</v>
      </c>
      <c r="F18" s="75"/>
      <c r="G18" s="76"/>
      <c r="H18" s="77"/>
      <c r="K18" s="257"/>
    </row>
    <row r="19" spans="3:13">
      <c r="C19" s="263" t="s">
        <v>852</v>
      </c>
      <c r="D19" s="74" t="s">
        <v>850</v>
      </c>
      <c r="E19" s="22">
        <v>1079.98</v>
      </c>
      <c r="F19" s="75"/>
      <c r="G19" s="76"/>
      <c r="H19" s="77"/>
      <c r="K19" s="115"/>
    </row>
    <row r="20" spans="3:13">
      <c r="C20" s="263" t="s">
        <v>853</v>
      </c>
      <c r="D20" s="74" t="s">
        <v>851</v>
      </c>
      <c r="E20" s="22">
        <v>155.97999999999999</v>
      </c>
      <c r="F20" s="75"/>
      <c r="G20" s="76"/>
      <c r="H20" s="77"/>
      <c r="K20" s="150"/>
      <c r="L20" s="150"/>
      <c r="M20" s="150"/>
    </row>
    <row r="21" spans="3:13">
      <c r="C21" s="472" t="s">
        <v>854</v>
      </c>
      <c r="D21" s="473"/>
      <c r="E21" s="473"/>
      <c r="F21" s="473"/>
      <c r="G21" s="473"/>
      <c r="H21" s="474"/>
      <c r="K21" s="150"/>
      <c r="L21" s="150"/>
      <c r="M21" s="150"/>
    </row>
    <row r="22" spans="3:13">
      <c r="C22" s="475"/>
      <c r="D22" s="476"/>
      <c r="E22" s="476"/>
      <c r="F22" s="476"/>
      <c r="G22" s="476"/>
      <c r="H22" s="477"/>
      <c r="K22" s="150"/>
      <c r="L22" s="150"/>
      <c r="M22" s="150"/>
    </row>
    <row r="23" spans="3:13">
      <c r="C23" s="20" t="s">
        <v>755</v>
      </c>
      <c r="D23" s="74" t="s">
        <v>744</v>
      </c>
      <c r="E23" s="105">
        <v>719.98</v>
      </c>
      <c r="F23" s="75"/>
      <c r="G23" s="76"/>
      <c r="H23" s="77"/>
      <c r="K23" s="150"/>
      <c r="L23" s="150"/>
      <c r="M23" s="150"/>
    </row>
    <row r="24" spans="3:13">
      <c r="C24" s="20" t="s">
        <v>760</v>
      </c>
      <c r="D24" s="74" t="s">
        <v>761</v>
      </c>
      <c r="E24" s="105">
        <v>959.98</v>
      </c>
      <c r="F24" s="75"/>
      <c r="G24" s="76"/>
      <c r="H24" s="77"/>
      <c r="K24" s="150"/>
      <c r="L24" s="150"/>
      <c r="M24" s="150"/>
    </row>
    <row r="25" spans="3:13">
      <c r="C25" s="20" t="s">
        <v>856</v>
      </c>
      <c r="D25" s="74" t="s">
        <v>857</v>
      </c>
      <c r="E25" s="243" t="s">
        <v>475</v>
      </c>
      <c r="F25" s="75"/>
      <c r="G25" s="76"/>
      <c r="H25" s="77"/>
      <c r="K25" s="150"/>
      <c r="L25" s="150"/>
      <c r="M25" s="150"/>
    </row>
    <row r="26" spans="3:13">
      <c r="C26" s="20" t="s">
        <v>746</v>
      </c>
      <c r="D26" s="74" t="s">
        <v>745</v>
      </c>
      <c r="E26" s="105">
        <v>95.98</v>
      </c>
      <c r="F26" s="75"/>
      <c r="G26" s="76"/>
      <c r="H26" s="77"/>
      <c r="K26" s="150"/>
      <c r="L26" s="150"/>
      <c r="M26" s="150"/>
    </row>
    <row r="27" spans="3:13">
      <c r="C27" s="20" t="s">
        <v>747</v>
      </c>
      <c r="D27" s="74" t="s">
        <v>748</v>
      </c>
      <c r="E27" s="105">
        <v>179.98</v>
      </c>
      <c r="F27" s="75"/>
      <c r="G27" s="76"/>
      <c r="H27" s="77"/>
      <c r="K27" s="150"/>
      <c r="L27" s="150"/>
      <c r="M27" s="150"/>
    </row>
    <row r="28" spans="3:13">
      <c r="C28" s="20" t="s">
        <v>752</v>
      </c>
      <c r="D28" s="74" t="s">
        <v>749</v>
      </c>
      <c r="E28" s="243" t="s">
        <v>475</v>
      </c>
      <c r="F28" s="75"/>
      <c r="G28" s="76"/>
      <c r="H28" s="77"/>
      <c r="K28" s="150"/>
      <c r="L28" s="150"/>
      <c r="M28" s="150"/>
    </row>
    <row r="29" spans="3:13">
      <c r="C29" s="20" t="s">
        <v>751</v>
      </c>
      <c r="D29" s="74" t="s">
        <v>750</v>
      </c>
      <c r="E29" s="243" t="s">
        <v>475</v>
      </c>
      <c r="F29" s="75"/>
      <c r="G29" s="76"/>
      <c r="H29" s="77"/>
      <c r="K29" s="150"/>
      <c r="L29" s="150"/>
      <c r="M29" s="150"/>
    </row>
    <row r="30" spans="3:13">
      <c r="C30" s="207" t="s">
        <v>860</v>
      </c>
      <c r="D30" s="208" t="s">
        <v>858</v>
      </c>
      <c r="E30" s="243" t="s">
        <v>475</v>
      </c>
      <c r="F30" s="75"/>
      <c r="G30" s="76"/>
      <c r="H30" s="77"/>
      <c r="K30" s="150"/>
      <c r="L30" s="150"/>
      <c r="M30" s="150"/>
    </row>
    <row r="31" spans="3:13">
      <c r="C31" s="160"/>
      <c r="H31" s="164"/>
      <c r="K31" s="150"/>
      <c r="L31" s="150"/>
      <c r="M31" s="150"/>
    </row>
    <row r="32" spans="3:13">
      <c r="C32" s="516" t="s">
        <v>859</v>
      </c>
      <c r="D32" s="517"/>
      <c r="E32" s="517"/>
      <c r="F32" s="517"/>
      <c r="G32" s="517"/>
      <c r="H32" s="518"/>
      <c r="K32" s="150"/>
      <c r="L32" s="150"/>
      <c r="M32" s="150"/>
    </row>
    <row r="33" spans="3:13">
      <c r="C33" s="20" t="s">
        <v>755</v>
      </c>
      <c r="D33" s="74" t="s">
        <v>744</v>
      </c>
      <c r="E33" s="105">
        <v>719.98</v>
      </c>
      <c r="F33" s="167"/>
      <c r="G33" s="276"/>
      <c r="H33" s="169"/>
      <c r="K33" s="150"/>
      <c r="L33" s="150"/>
      <c r="M33" s="150"/>
    </row>
    <row r="34" spans="3:13">
      <c r="C34" s="20" t="s">
        <v>760</v>
      </c>
      <c r="D34" s="74" t="s">
        <v>761</v>
      </c>
      <c r="E34" s="105">
        <v>959.98</v>
      </c>
      <c r="F34" s="167"/>
      <c r="G34" s="276"/>
      <c r="H34" s="169"/>
      <c r="K34" s="228"/>
    </row>
    <row r="35" spans="3:13">
      <c r="C35" s="20" t="s">
        <v>758</v>
      </c>
      <c r="D35" s="74" t="s">
        <v>756</v>
      </c>
      <c r="E35" s="105">
        <v>359.98</v>
      </c>
      <c r="F35" s="167"/>
      <c r="G35" s="276"/>
      <c r="H35" s="169"/>
    </row>
    <row r="36" spans="3:13">
      <c r="C36" s="20" t="s">
        <v>759</v>
      </c>
      <c r="D36" s="74" t="s">
        <v>757</v>
      </c>
      <c r="E36" s="105">
        <v>359.98</v>
      </c>
      <c r="F36" s="170"/>
      <c r="G36" s="277"/>
      <c r="H36" s="171"/>
    </row>
    <row r="37" spans="3:13">
      <c r="C37" s="20" t="s">
        <v>746</v>
      </c>
      <c r="D37" s="74" t="s">
        <v>745</v>
      </c>
      <c r="E37" s="105">
        <v>95.98</v>
      </c>
      <c r="F37" s="170"/>
      <c r="G37" s="277"/>
      <c r="H37" s="171"/>
      <c r="K37" s="157" t="s">
        <v>872</v>
      </c>
    </row>
    <row r="38" spans="3:13">
      <c r="C38" s="20" t="s">
        <v>747</v>
      </c>
      <c r="D38" s="74" t="s">
        <v>748</v>
      </c>
      <c r="E38" s="105">
        <v>179.98</v>
      </c>
      <c r="F38" s="167"/>
      <c r="G38" s="276"/>
      <c r="H38" s="169"/>
    </row>
    <row r="39" spans="3:13">
      <c r="C39" s="20" t="s">
        <v>752</v>
      </c>
      <c r="D39" s="74" t="s">
        <v>749</v>
      </c>
      <c r="E39" s="243" t="s">
        <v>475</v>
      </c>
      <c r="F39" s="167"/>
      <c r="G39" s="276"/>
      <c r="H39" s="169"/>
    </row>
    <row r="40" spans="3:13">
      <c r="C40" s="20" t="s">
        <v>751</v>
      </c>
      <c r="D40" s="74" t="s">
        <v>750</v>
      </c>
      <c r="E40" s="243" t="s">
        <v>475</v>
      </c>
      <c r="F40" s="180"/>
      <c r="G40" s="180"/>
      <c r="H40" s="169"/>
    </row>
    <row r="41" spans="3:13" ht="15.75" thickBot="1">
      <c r="C41" s="212" t="s">
        <v>860</v>
      </c>
      <c r="D41" s="225" t="s">
        <v>858</v>
      </c>
      <c r="E41" s="283" t="s">
        <v>475</v>
      </c>
      <c r="F41" s="264"/>
      <c r="G41" s="264"/>
      <c r="H41" s="175"/>
    </row>
  </sheetData>
  <mergeCells count="8">
    <mergeCell ref="C32:H32"/>
    <mergeCell ref="C4:H4"/>
    <mergeCell ref="C5:H5"/>
    <mergeCell ref="F6:F8"/>
    <mergeCell ref="G6:G8"/>
    <mergeCell ref="H6:H8"/>
    <mergeCell ref="C9:H10"/>
    <mergeCell ref="C21:H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O55"/>
  <sheetViews>
    <sheetView topLeftCell="B1" workbookViewId="0">
      <pane ySplit="2" topLeftCell="A6" activePane="bottomLeft" state="frozen"/>
      <selection activeCell="B1" sqref="B1"/>
      <selection pane="bottomLeft" activeCell="K14" sqref="K14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37.5703125" style="157" bestFit="1" customWidth="1"/>
    <col min="12" max="12" width="14.5703125" style="163" bestFit="1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3">
      <c r="C1" s="269" t="s">
        <v>0</v>
      </c>
      <c r="D1" s="270"/>
      <c r="E1" s="271"/>
      <c r="F1" s="269" t="s">
        <v>1</v>
      </c>
      <c r="G1" s="270"/>
      <c r="H1" s="271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>
      <c r="C4" s="478" t="s">
        <v>887</v>
      </c>
      <c r="D4" s="479"/>
      <c r="E4" s="479"/>
      <c r="F4" s="479"/>
      <c r="G4" s="479"/>
      <c r="H4" s="480"/>
      <c r="K4" s="256"/>
      <c r="L4" s="148"/>
    </row>
    <row r="5" spans="3:13">
      <c r="C5" s="481" t="s">
        <v>1007</v>
      </c>
      <c r="D5" s="482"/>
      <c r="E5" s="482"/>
      <c r="F5" s="482"/>
      <c r="G5" s="482"/>
      <c r="H5" s="483"/>
      <c r="L5" s="148"/>
    </row>
    <row r="6" spans="3:13">
      <c r="C6" s="301" t="s">
        <v>898</v>
      </c>
      <c r="D6" s="296" t="s">
        <v>873</v>
      </c>
      <c r="E6" s="158">
        <v>999.98</v>
      </c>
      <c r="F6" s="485"/>
      <c r="G6" s="485"/>
      <c r="H6" s="488"/>
    </row>
    <row r="7" spans="3:13">
      <c r="C7" s="302" t="s">
        <v>899</v>
      </c>
      <c r="D7" s="297" t="s">
        <v>874</v>
      </c>
      <c r="E7" s="177">
        <v>1199.98</v>
      </c>
      <c r="F7" s="486"/>
      <c r="G7" s="486"/>
      <c r="H7" s="489"/>
    </row>
    <row r="8" spans="3:13">
      <c r="C8" s="301" t="s">
        <v>900</v>
      </c>
      <c r="D8" s="296" t="s">
        <v>875</v>
      </c>
      <c r="E8" s="158">
        <v>1199.98</v>
      </c>
      <c r="F8" s="486"/>
      <c r="G8" s="486"/>
      <c r="H8" s="489"/>
      <c r="M8" s="268"/>
    </row>
    <row r="9" spans="3:13">
      <c r="C9" s="302" t="s">
        <v>901</v>
      </c>
      <c r="D9" s="297" t="s">
        <v>876</v>
      </c>
      <c r="E9" s="177">
        <v>1399.98</v>
      </c>
      <c r="F9" s="486"/>
      <c r="G9" s="486"/>
      <c r="H9" s="489"/>
      <c r="M9" s="284"/>
    </row>
    <row r="10" spans="3:13">
      <c r="C10" s="301" t="s">
        <v>902</v>
      </c>
      <c r="D10" s="296" t="s">
        <v>877</v>
      </c>
      <c r="E10" s="158">
        <v>1299.98</v>
      </c>
      <c r="F10" s="486"/>
      <c r="G10" s="486"/>
      <c r="H10" s="489"/>
      <c r="M10" s="268"/>
    </row>
    <row r="11" spans="3:13">
      <c r="C11" s="302" t="s">
        <v>903</v>
      </c>
      <c r="D11" s="297" t="s">
        <v>878</v>
      </c>
      <c r="E11" s="177">
        <v>1399.98</v>
      </c>
      <c r="F11" s="486"/>
      <c r="G11" s="486"/>
      <c r="H11" s="489"/>
      <c r="M11" s="284"/>
    </row>
    <row r="12" spans="3:13">
      <c r="C12" s="301" t="s">
        <v>904</v>
      </c>
      <c r="D12" s="296" t="s">
        <v>886</v>
      </c>
      <c r="E12" s="158">
        <v>1499.98</v>
      </c>
      <c r="F12" s="486"/>
      <c r="G12" s="486"/>
      <c r="H12" s="489"/>
      <c r="M12" s="284"/>
    </row>
    <row r="13" spans="3:13">
      <c r="C13" s="302" t="s">
        <v>905</v>
      </c>
      <c r="D13" s="297" t="s">
        <v>879</v>
      </c>
      <c r="E13" s="177">
        <v>1599.98</v>
      </c>
      <c r="F13" s="486"/>
      <c r="G13" s="486"/>
      <c r="H13" s="489"/>
      <c r="K13" s="229"/>
      <c r="M13" s="284"/>
    </row>
    <row r="14" spans="3:13">
      <c r="C14" s="301" t="s">
        <v>906</v>
      </c>
      <c r="D14" s="296" t="s">
        <v>880</v>
      </c>
      <c r="E14" s="158">
        <v>1799.98</v>
      </c>
      <c r="F14" s="486"/>
      <c r="G14" s="486"/>
      <c r="H14" s="489"/>
      <c r="K14" s="228"/>
      <c r="M14" s="284"/>
    </row>
    <row r="15" spans="3:13">
      <c r="C15" s="302" t="s">
        <v>907</v>
      </c>
      <c r="D15" s="297" t="s">
        <v>881</v>
      </c>
      <c r="E15" s="177">
        <v>1399.98</v>
      </c>
      <c r="F15" s="486"/>
      <c r="G15" s="486"/>
      <c r="H15" s="489"/>
      <c r="K15" s="228"/>
      <c r="M15" s="284"/>
    </row>
    <row r="16" spans="3:13">
      <c r="C16" s="301" t="s">
        <v>908</v>
      </c>
      <c r="D16" s="296" t="s">
        <v>882</v>
      </c>
      <c r="E16" s="158">
        <v>1499.98</v>
      </c>
      <c r="F16" s="486"/>
      <c r="G16" s="486"/>
      <c r="H16" s="489"/>
      <c r="K16" s="228"/>
      <c r="M16" s="284"/>
    </row>
    <row r="17" spans="3:15">
      <c r="C17" s="302" t="s">
        <v>911</v>
      </c>
      <c r="D17" s="297" t="s">
        <v>883</v>
      </c>
      <c r="E17" s="177">
        <v>1699.98</v>
      </c>
      <c r="F17" s="486"/>
      <c r="G17" s="486"/>
      <c r="H17" s="489"/>
      <c r="K17" s="228"/>
      <c r="M17" s="291"/>
    </row>
    <row r="18" spans="3:15">
      <c r="C18" s="410" t="s">
        <v>909</v>
      </c>
      <c r="D18" s="415" t="s">
        <v>1196</v>
      </c>
      <c r="E18" s="411">
        <v>1699.98</v>
      </c>
      <c r="F18" s="486"/>
      <c r="G18" s="486"/>
      <c r="H18" s="489"/>
      <c r="K18" s="228"/>
      <c r="M18" s="284"/>
    </row>
    <row r="19" spans="3:15">
      <c r="C19" s="412" t="s">
        <v>910</v>
      </c>
      <c r="D19" s="415" t="s">
        <v>1197</v>
      </c>
      <c r="E19" s="413">
        <v>1899.98</v>
      </c>
      <c r="F19" s="486"/>
      <c r="G19" s="486"/>
      <c r="H19" s="489"/>
      <c r="K19" s="229"/>
      <c r="M19" s="284"/>
    </row>
    <row r="20" spans="3:15">
      <c r="C20" s="149" t="s">
        <v>1192</v>
      </c>
      <c r="D20" s="414" t="s">
        <v>1193</v>
      </c>
      <c r="E20" s="413">
        <v>1999.98</v>
      </c>
      <c r="F20" s="486"/>
      <c r="G20" s="486"/>
      <c r="H20" s="489"/>
      <c r="K20" s="229"/>
      <c r="M20" s="409"/>
    </row>
    <row r="21" spans="3:15">
      <c r="C21" s="149" t="s">
        <v>1194</v>
      </c>
      <c r="D21" s="414" t="s">
        <v>1195</v>
      </c>
      <c r="E21" s="413">
        <v>2099.98</v>
      </c>
      <c r="F21" s="486"/>
      <c r="G21" s="486"/>
      <c r="H21" s="489"/>
      <c r="K21" s="229"/>
      <c r="M21" s="409"/>
    </row>
    <row r="22" spans="3:15">
      <c r="C22" s="301" t="s">
        <v>912</v>
      </c>
      <c r="D22" s="296" t="s">
        <v>884</v>
      </c>
      <c r="E22" s="158">
        <v>1750</v>
      </c>
      <c r="F22" s="487"/>
      <c r="G22" s="487"/>
      <c r="H22" s="490"/>
      <c r="M22" s="284"/>
    </row>
    <row r="23" spans="3:15">
      <c r="C23" s="472" t="s">
        <v>920</v>
      </c>
      <c r="D23" s="473"/>
      <c r="E23" s="473"/>
      <c r="F23" s="473"/>
      <c r="G23" s="473"/>
      <c r="H23" s="474"/>
    </row>
    <row r="24" spans="3:15">
      <c r="C24" s="475"/>
      <c r="D24" s="476"/>
      <c r="E24" s="476"/>
      <c r="F24" s="476"/>
      <c r="G24" s="476"/>
      <c r="H24" s="477"/>
      <c r="L24" s="150"/>
      <c r="M24" s="150"/>
      <c r="N24" s="150"/>
      <c r="O24" s="150"/>
    </row>
    <row r="25" spans="3:15">
      <c r="C25" s="263" t="s">
        <v>889</v>
      </c>
      <c r="D25" s="298" t="s">
        <v>888</v>
      </c>
      <c r="E25" s="22">
        <v>71.98</v>
      </c>
      <c r="F25" s="75"/>
      <c r="G25" s="76"/>
      <c r="H25" s="77"/>
      <c r="K25" s="215"/>
      <c r="L25" s="150"/>
      <c r="M25" s="150"/>
      <c r="N25" s="150"/>
      <c r="O25" s="150"/>
    </row>
    <row r="26" spans="3:15">
      <c r="C26" s="263" t="s">
        <v>891</v>
      </c>
      <c r="D26" s="74" t="s">
        <v>890</v>
      </c>
      <c r="E26" s="22">
        <v>119.98</v>
      </c>
      <c r="F26" s="75"/>
      <c r="G26" s="76"/>
      <c r="H26" s="77"/>
      <c r="L26" s="150"/>
      <c r="M26" s="150"/>
      <c r="N26" s="150"/>
      <c r="O26" s="150"/>
    </row>
    <row r="27" spans="3:15">
      <c r="C27" s="20" t="s">
        <v>892</v>
      </c>
      <c r="D27" s="74" t="s">
        <v>895</v>
      </c>
      <c r="E27" s="22">
        <v>239.98</v>
      </c>
      <c r="F27" s="75"/>
      <c r="G27" s="76"/>
      <c r="H27" s="77"/>
      <c r="L27" s="150"/>
      <c r="M27" s="150"/>
      <c r="N27" s="150"/>
      <c r="O27" s="150"/>
    </row>
    <row r="28" spans="3:15">
      <c r="C28" s="20" t="s">
        <v>893</v>
      </c>
      <c r="D28" s="74" t="s">
        <v>896</v>
      </c>
      <c r="E28" s="22">
        <v>359.98</v>
      </c>
      <c r="F28" s="75"/>
      <c r="G28" s="76"/>
      <c r="H28" s="77"/>
      <c r="L28" s="150"/>
      <c r="M28" s="150"/>
      <c r="N28" s="150"/>
      <c r="O28" s="150"/>
    </row>
    <row r="29" spans="3:15">
      <c r="C29" s="20" t="s">
        <v>894</v>
      </c>
      <c r="D29" s="74" t="s">
        <v>897</v>
      </c>
      <c r="E29" s="299">
        <v>359.98</v>
      </c>
      <c r="F29" s="75"/>
      <c r="G29" s="76"/>
      <c r="H29" s="77"/>
      <c r="L29" s="150"/>
      <c r="M29" s="150"/>
      <c r="N29" s="150"/>
      <c r="O29" s="150"/>
    </row>
    <row r="30" spans="3:15">
      <c r="C30" s="20" t="s">
        <v>83</v>
      </c>
      <c r="D30" s="74" t="s">
        <v>84</v>
      </c>
      <c r="E30" s="22">
        <v>47.98</v>
      </c>
      <c r="F30" s="75"/>
      <c r="G30" s="76"/>
      <c r="H30" s="77"/>
      <c r="K30" s="215"/>
      <c r="L30" s="150"/>
      <c r="M30" s="150"/>
      <c r="N30" s="150"/>
      <c r="O30" s="150"/>
    </row>
    <row r="31" spans="3:15">
      <c r="C31" s="20" t="s">
        <v>708</v>
      </c>
      <c r="D31" s="74" t="s">
        <v>86</v>
      </c>
      <c r="E31" s="22">
        <v>119.98</v>
      </c>
      <c r="F31" s="75"/>
      <c r="G31" s="76"/>
      <c r="H31" s="77"/>
      <c r="L31" s="150"/>
      <c r="M31" s="150"/>
      <c r="N31" s="150"/>
      <c r="O31" s="150"/>
    </row>
    <row r="32" spans="3:15">
      <c r="C32" s="472" t="s">
        <v>919</v>
      </c>
      <c r="D32" s="473"/>
      <c r="E32" s="473"/>
      <c r="F32" s="473"/>
      <c r="G32" s="473"/>
      <c r="H32" s="474"/>
      <c r="K32" s="215"/>
      <c r="L32" s="150"/>
      <c r="M32" s="150"/>
      <c r="N32" s="150"/>
      <c r="O32" s="150"/>
    </row>
    <row r="33" spans="3:15">
      <c r="C33" s="475"/>
      <c r="D33" s="476"/>
      <c r="E33" s="476"/>
      <c r="F33" s="476"/>
      <c r="G33" s="476"/>
      <c r="H33" s="477"/>
      <c r="L33" s="150"/>
      <c r="M33" s="150"/>
      <c r="N33" s="150"/>
      <c r="O33" s="150"/>
    </row>
    <row r="34" spans="3:15">
      <c r="C34" s="263" t="s">
        <v>889</v>
      </c>
      <c r="D34" s="298" t="s">
        <v>888</v>
      </c>
      <c r="E34" s="22">
        <v>71.98</v>
      </c>
      <c r="F34" s="75"/>
      <c r="G34" s="76"/>
      <c r="H34" s="77"/>
      <c r="L34" s="150"/>
      <c r="M34" s="150"/>
      <c r="N34" s="150"/>
      <c r="O34" s="150"/>
    </row>
    <row r="35" spans="3:15">
      <c r="C35" s="263" t="s">
        <v>891</v>
      </c>
      <c r="D35" s="74" t="s">
        <v>890</v>
      </c>
      <c r="E35" s="22">
        <v>119.98</v>
      </c>
      <c r="F35" s="75"/>
      <c r="G35" s="76"/>
      <c r="H35" s="77"/>
      <c r="L35" s="150"/>
      <c r="M35" s="150"/>
      <c r="N35" s="150"/>
      <c r="O35" s="150"/>
    </row>
    <row r="36" spans="3:15">
      <c r="C36" s="20" t="s">
        <v>913</v>
      </c>
      <c r="D36" s="74" t="s">
        <v>917</v>
      </c>
      <c r="E36" s="22">
        <v>119.98</v>
      </c>
      <c r="F36" s="75"/>
      <c r="G36" s="76"/>
      <c r="H36" s="77"/>
      <c r="L36" s="150"/>
      <c r="M36" s="150"/>
      <c r="N36" s="150"/>
      <c r="O36" s="150"/>
    </row>
    <row r="37" spans="3:15">
      <c r="C37" s="20" t="s">
        <v>915</v>
      </c>
      <c r="D37" s="74" t="s">
        <v>914</v>
      </c>
      <c r="E37" s="22">
        <v>479.98</v>
      </c>
      <c r="F37" s="75"/>
      <c r="G37" s="76"/>
      <c r="H37" s="77"/>
      <c r="K37" s="150"/>
      <c r="L37" s="150"/>
      <c r="M37" s="150"/>
      <c r="N37" s="150"/>
      <c r="O37" s="150"/>
    </row>
    <row r="38" spans="3:15">
      <c r="C38" s="20" t="s">
        <v>916</v>
      </c>
      <c r="D38" s="74" t="s">
        <v>918</v>
      </c>
      <c r="E38" s="22">
        <v>515.98</v>
      </c>
      <c r="F38" s="75"/>
      <c r="G38" s="76"/>
      <c r="H38" s="77"/>
      <c r="K38" s="229"/>
    </row>
    <row r="39" spans="3:15">
      <c r="C39" s="20" t="s">
        <v>83</v>
      </c>
      <c r="D39" s="74" t="s">
        <v>84</v>
      </c>
      <c r="E39" s="22">
        <v>47.98</v>
      </c>
      <c r="F39" s="75"/>
      <c r="G39" s="76"/>
      <c r="H39" s="77"/>
    </row>
    <row r="40" spans="3:15">
      <c r="C40" s="20" t="s">
        <v>708</v>
      </c>
      <c r="D40" s="74" t="s">
        <v>86</v>
      </c>
      <c r="E40" s="22">
        <v>119.98</v>
      </c>
      <c r="F40" s="75"/>
      <c r="G40" s="76"/>
      <c r="H40" s="77"/>
      <c r="L40" s="163" t="s">
        <v>885</v>
      </c>
    </row>
    <row r="41" spans="3:15">
      <c r="C41" s="472" t="s">
        <v>921</v>
      </c>
      <c r="D41" s="473"/>
      <c r="E41" s="473"/>
      <c r="F41" s="473"/>
      <c r="G41" s="473"/>
      <c r="H41" s="474"/>
      <c r="L41" s="157"/>
    </row>
    <row r="42" spans="3:15">
      <c r="C42" s="475"/>
      <c r="D42" s="476"/>
      <c r="E42" s="476"/>
      <c r="F42" s="476"/>
      <c r="G42" s="476"/>
      <c r="H42" s="477"/>
      <c r="K42" s="215"/>
      <c r="L42" s="157"/>
    </row>
    <row r="43" spans="3:15">
      <c r="C43" s="263" t="s">
        <v>889</v>
      </c>
      <c r="D43" s="298" t="s">
        <v>888</v>
      </c>
      <c r="E43" s="22">
        <v>71.98</v>
      </c>
      <c r="F43" s="167"/>
      <c r="G43" s="285"/>
      <c r="H43" s="169"/>
    </row>
    <row r="44" spans="3:15">
      <c r="C44" s="263" t="s">
        <v>891</v>
      </c>
      <c r="D44" s="74" t="s">
        <v>890</v>
      </c>
      <c r="E44" s="22">
        <v>119.98</v>
      </c>
      <c r="F44" s="167"/>
      <c r="G44" s="285"/>
      <c r="H44" s="169"/>
    </row>
    <row r="45" spans="3:15">
      <c r="C45" s="20" t="s">
        <v>913</v>
      </c>
      <c r="D45" s="74" t="s">
        <v>917</v>
      </c>
      <c r="E45" s="22">
        <v>119.98</v>
      </c>
      <c r="F45" s="167"/>
      <c r="G45" s="285"/>
      <c r="H45" s="169"/>
    </row>
    <row r="46" spans="3:15">
      <c r="C46" s="190" t="s">
        <v>923</v>
      </c>
      <c r="D46" s="300" t="s">
        <v>925</v>
      </c>
      <c r="E46" s="282" t="s">
        <v>475</v>
      </c>
      <c r="F46" s="170"/>
      <c r="G46" s="290"/>
      <c r="H46" s="171"/>
    </row>
    <row r="47" spans="3:15">
      <c r="C47" s="20" t="s">
        <v>922</v>
      </c>
      <c r="D47" s="74" t="s">
        <v>924</v>
      </c>
      <c r="E47" s="22">
        <v>515.98</v>
      </c>
      <c r="F47" s="170"/>
      <c r="G47" s="290"/>
      <c r="H47" s="171"/>
      <c r="K47" s="215"/>
    </row>
    <row r="48" spans="3:15">
      <c r="C48" s="20" t="s">
        <v>83</v>
      </c>
      <c r="D48" s="74" t="s">
        <v>84</v>
      </c>
      <c r="E48" s="22">
        <v>47.98</v>
      </c>
      <c r="F48" s="167"/>
      <c r="G48" s="285"/>
      <c r="H48" s="169"/>
    </row>
    <row r="49" spans="3:11" ht="15.75" thickBot="1">
      <c r="C49" s="26" t="s">
        <v>708</v>
      </c>
      <c r="D49" s="78" t="s">
        <v>86</v>
      </c>
      <c r="E49" s="28">
        <v>119.98</v>
      </c>
      <c r="F49" s="173"/>
      <c r="G49" s="174"/>
      <c r="H49" s="175"/>
    </row>
    <row r="50" spans="3:11">
      <c r="K50" s="215"/>
    </row>
    <row r="55" spans="3:11">
      <c r="K55" s="215"/>
    </row>
  </sheetData>
  <mergeCells count="8">
    <mergeCell ref="H6:H22"/>
    <mergeCell ref="C23:H24"/>
    <mergeCell ref="C32:H33"/>
    <mergeCell ref="C41:H42"/>
    <mergeCell ref="C4:H4"/>
    <mergeCell ref="C5:H5"/>
    <mergeCell ref="F6:F22"/>
    <mergeCell ref="G6:G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M52"/>
  <sheetViews>
    <sheetView topLeftCell="B1" workbookViewId="0">
      <pane ySplit="2" topLeftCell="A3" activePane="bottomLeft" state="frozen"/>
      <selection activeCell="B1" sqref="B1"/>
      <selection pane="bottomLeft" activeCell="K42" sqref="K42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48.42578125" style="157" bestFit="1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2">
      <c r="C1" s="269" t="s">
        <v>0</v>
      </c>
      <c r="D1" s="270"/>
      <c r="E1" s="271"/>
      <c r="F1" s="269" t="s">
        <v>1</v>
      </c>
      <c r="G1" s="270"/>
      <c r="H1" s="271"/>
    </row>
    <row r="2" spans="3:12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2" ht="15.75" thickBot="1">
      <c r="D3" s="157"/>
      <c r="E3" s="157"/>
      <c r="F3" s="157"/>
      <c r="G3" s="157"/>
    </row>
    <row r="4" spans="3:12">
      <c r="C4" s="478">
        <v>9000</v>
      </c>
      <c r="D4" s="479"/>
      <c r="E4" s="479"/>
      <c r="F4" s="479"/>
      <c r="G4" s="479"/>
      <c r="H4" s="480"/>
      <c r="K4" s="256"/>
      <c r="L4" s="148"/>
    </row>
    <row r="5" spans="3:12">
      <c r="C5" s="481"/>
      <c r="D5" s="482"/>
      <c r="E5" s="482"/>
      <c r="F5" s="482"/>
      <c r="G5" s="482"/>
      <c r="H5" s="483"/>
      <c r="L5" s="148"/>
    </row>
    <row r="6" spans="3:12">
      <c r="C6" s="151" t="s">
        <v>1010</v>
      </c>
      <c r="D6" s="234" t="s">
        <v>926</v>
      </c>
      <c r="E6" s="177">
        <v>1299.98</v>
      </c>
      <c r="F6" s="519"/>
      <c r="G6" s="519"/>
      <c r="H6" s="520"/>
      <c r="L6" s="148"/>
    </row>
    <row r="7" spans="3:12">
      <c r="C7" s="237" t="s">
        <v>1011</v>
      </c>
      <c r="D7" s="238" t="s">
        <v>927</v>
      </c>
      <c r="E7" s="158">
        <v>1399.98</v>
      </c>
      <c r="F7" s="519"/>
      <c r="G7" s="519"/>
      <c r="H7" s="520"/>
      <c r="L7" s="148"/>
    </row>
    <row r="8" spans="3:12">
      <c r="C8" s="151" t="s">
        <v>1012</v>
      </c>
      <c r="D8" s="234" t="s">
        <v>928</v>
      </c>
      <c r="E8" s="177">
        <v>1399.98</v>
      </c>
      <c r="F8" s="519"/>
      <c r="G8" s="519"/>
      <c r="H8" s="520"/>
      <c r="L8" s="148"/>
    </row>
    <row r="9" spans="3:12">
      <c r="C9" s="237" t="s">
        <v>1013</v>
      </c>
      <c r="D9" s="238" t="s">
        <v>929</v>
      </c>
      <c r="E9" s="158">
        <v>1600</v>
      </c>
      <c r="F9" s="519"/>
      <c r="G9" s="519"/>
      <c r="H9" s="520"/>
      <c r="L9" s="148"/>
    </row>
    <row r="10" spans="3:12">
      <c r="C10" s="151" t="s">
        <v>1014</v>
      </c>
      <c r="D10" s="234" t="s">
        <v>930</v>
      </c>
      <c r="E10" s="177">
        <v>1798.98</v>
      </c>
      <c r="F10" s="519"/>
      <c r="G10" s="519"/>
      <c r="H10" s="520"/>
      <c r="L10" s="148"/>
    </row>
    <row r="11" spans="3:12">
      <c r="C11" s="304" t="s">
        <v>1015</v>
      </c>
      <c r="D11" s="305" t="s">
        <v>475</v>
      </c>
      <c r="E11" s="306">
        <v>1999.98</v>
      </c>
      <c r="F11" s="519"/>
      <c r="G11" s="519"/>
      <c r="H11" s="520"/>
      <c r="L11" s="148"/>
    </row>
    <row r="12" spans="3:12">
      <c r="C12" s="151" t="s">
        <v>1016</v>
      </c>
      <c r="D12" s="234" t="s">
        <v>997</v>
      </c>
      <c r="E12" s="177">
        <v>1799.98</v>
      </c>
      <c r="F12" s="519"/>
      <c r="G12" s="519"/>
      <c r="H12" s="520"/>
      <c r="K12" s="215"/>
      <c r="L12" s="148"/>
    </row>
    <row r="13" spans="3:12">
      <c r="C13" s="472" t="s">
        <v>1047</v>
      </c>
      <c r="D13" s="473"/>
      <c r="E13" s="473"/>
      <c r="F13" s="473"/>
      <c r="G13" s="473"/>
      <c r="H13" s="474"/>
    </row>
    <row r="14" spans="3:12">
      <c r="C14" s="475"/>
      <c r="D14" s="476"/>
      <c r="E14" s="476"/>
      <c r="F14" s="476"/>
      <c r="G14" s="476"/>
      <c r="H14" s="477"/>
    </row>
    <row r="15" spans="3:12">
      <c r="C15" s="263" t="s">
        <v>1027</v>
      </c>
      <c r="D15" s="74" t="s">
        <v>1028</v>
      </c>
      <c r="E15" s="22">
        <v>239.98</v>
      </c>
      <c r="F15" s="75"/>
      <c r="G15" s="76"/>
      <c r="H15" s="77"/>
    </row>
    <row r="16" spans="3:12">
      <c r="C16" s="263" t="s">
        <v>1029</v>
      </c>
      <c r="D16" s="74" t="s">
        <v>1026</v>
      </c>
      <c r="E16" s="22">
        <v>311.98</v>
      </c>
      <c r="F16" s="75"/>
      <c r="G16" s="76"/>
      <c r="H16" s="77"/>
    </row>
    <row r="17" spans="3:13">
      <c r="C17" s="263" t="s">
        <v>1031</v>
      </c>
      <c r="D17" s="74" t="s">
        <v>1030</v>
      </c>
      <c r="E17" s="22">
        <v>215.98</v>
      </c>
      <c r="F17" s="75"/>
      <c r="G17" s="76"/>
      <c r="H17" s="77"/>
      <c r="M17" s="268"/>
    </row>
    <row r="18" spans="3:13">
      <c r="C18" s="263" t="s">
        <v>1032</v>
      </c>
      <c r="D18" s="74" t="s">
        <v>837</v>
      </c>
      <c r="E18" s="22">
        <v>167.98</v>
      </c>
      <c r="F18" s="75"/>
      <c r="G18" s="76"/>
      <c r="H18" s="77"/>
      <c r="M18" s="268"/>
    </row>
    <row r="19" spans="3:13">
      <c r="C19" s="263" t="s">
        <v>1035</v>
      </c>
      <c r="D19" s="74" t="s">
        <v>1036</v>
      </c>
      <c r="E19" s="22">
        <v>107.98</v>
      </c>
      <c r="F19" s="75"/>
      <c r="G19" s="76"/>
      <c r="H19" s="77"/>
      <c r="M19" s="268"/>
    </row>
    <row r="20" spans="3:13">
      <c r="C20" s="263" t="s">
        <v>1034</v>
      </c>
      <c r="D20" s="74" t="s">
        <v>1033</v>
      </c>
      <c r="E20" s="22">
        <v>217.98</v>
      </c>
      <c r="F20" s="75"/>
      <c r="G20" s="76"/>
      <c r="H20" s="77"/>
      <c r="K20" s="291"/>
      <c r="M20" s="268"/>
    </row>
    <row r="21" spans="3:13">
      <c r="C21" s="263" t="s">
        <v>1039</v>
      </c>
      <c r="D21" s="74" t="s">
        <v>1037</v>
      </c>
      <c r="E21" s="22">
        <v>115.98</v>
      </c>
      <c r="F21" s="75"/>
      <c r="G21" s="76"/>
      <c r="H21" s="77"/>
    </row>
    <row r="22" spans="3:13">
      <c r="C22" s="263" t="s">
        <v>1040</v>
      </c>
      <c r="D22" s="74" t="s">
        <v>1038</v>
      </c>
      <c r="E22" s="22">
        <v>233.98</v>
      </c>
      <c r="F22" s="75"/>
      <c r="G22" s="76"/>
      <c r="H22" s="77"/>
    </row>
    <row r="23" spans="3:13">
      <c r="C23" s="263" t="s">
        <v>708</v>
      </c>
      <c r="D23" s="74" t="s">
        <v>86</v>
      </c>
      <c r="E23" s="22">
        <v>119.98</v>
      </c>
      <c r="F23" s="75"/>
      <c r="G23" s="76"/>
      <c r="H23" s="77"/>
      <c r="K23" s="215"/>
    </row>
    <row r="24" spans="3:13">
      <c r="C24" s="263" t="s">
        <v>1041</v>
      </c>
      <c r="D24" s="74" t="s">
        <v>689</v>
      </c>
      <c r="E24" s="22">
        <v>215.99</v>
      </c>
      <c r="F24" s="75"/>
      <c r="G24" s="76"/>
      <c r="H24" s="77"/>
    </row>
    <row r="25" spans="3:13">
      <c r="C25" s="472" t="s">
        <v>1042</v>
      </c>
      <c r="D25" s="473"/>
      <c r="E25" s="473"/>
      <c r="F25" s="473"/>
      <c r="G25" s="473"/>
      <c r="H25" s="474"/>
    </row>
    <row r="26" spans="3:13">
      <c r="C26" s="475"/>
      <c r="D26" s="476"/>
      <c r="E26" s="476"/>
      <c r="F26" s="476"/>
      <c r="G26" s="476"/>
      <c r="H26" s="477"/>
    </row>
    <row r="27" spans="3:13">
      <c r="C27" s="190" t="s">
        <v>1045</v>
      </c>
      <c r="D27" s="300" t="s">
        <v>1046</v>
      </c>
      <c r="E27" s="327">
        <v>2800</v>
      </c>
      <c r="F27" s="75"/>
      <c r="G27" s="76"/>
      <c r="H27" s="77"/>
    </row>
    <row r="28" spans="3:13">
      <c r="C28" s="263" t="s">
        <v>1035</v>
      </c>
      <c r="D28" s="74" t="s">
        <v>1036</v>
      </c>
      <c r="E28" s="22">
        <v>107.98</v>
      </c>
      <c r="F28" s="75"/>
      <c r="G28" s="76"/>
      <c r="H28" s="77"/>
    </row>
    <row r="29" spans="3:13">
      <c r="C29" s="263" t="s">
        <v>1034</v>
      </c>
      <c r="D29" s="74" t="s">
        <v>1033</v>
      </c>
      <c r="E29" s="22">
        <v>217.98</v>
      </c>
      <c r="F29" s="75"/>
      <c r="G29" s="76"/>
      <c r="H29" s="77"/>
    </row>
    <row r="30" spans="3:13">
      <c r="C30" s="263" t="s">
        <v>1039</v>
      </c>
      <c r="D30" s="74" t="s">
        <v>1037</v>
      </c>
      <c r="E30" s="22">
        <v>115.98</v>
      </c>
      <c r="F30" s="75"/>
      <c r="G30" s="76"/>
      <c r="H30" s="77"/>
    </row>
    <row r="31" spans="3:13">
      <c r="C31" s="263" t="s">
        <v>1040</v>
      </c>
      <c r="D31" s="74" t="s">
        <v>1038</v>
      </c>
      <c r="E31" s="22">
        <v>233.98</v>
      </c>
      <c r="F31" s="75"/>
      <c r="G31" s="76"/>
      <c r="H31" s="77"/>
      <c r="K31" s="215"/>
    </row>
    <row r="32" spans="3:13">
      <c r="C32" s="472" t="s">
        <v>1043</v>
      </c>
      <c r="D32" s="473"/>
      <c r="E32" s="473"/>
      <c r="F32" s="473"/>
      <c r="G32" s="473"/>
      <c r="H32" s="474"/>
      <c r="K32" s="228"/>
      <c r="L32" s="157"/>
    </row>
    <row r="33" spans="3:12">
      <c r="C33" s="475"/>
      <c r="D33" s="476"/>
      <c r="E33" s="476"/>
      <c r="F33" s="476"/>
      <c r="G33" s="476"/>
      <c r="H33" s="477"/>
      <c r="K33" s="228"/>
      <c r="L33" s="157"/>
    </row>
    <row r="34" spans="3:12">
      <c r="C34" s="263" t="s">
        <v>1039</v>
      </c>
      <c r="D34" s="74" t="s">
        <v>1037</v>
      </c>
      <c r="E34" s="22">
        <v>115.98</v>
      </c>
      <c r="F34" s="167"/>
      <c r="G34" s="292"/>
      <c r="H34" s="169"/>
      <c r="K34" s="228"/>
    </row>
    <row r="35" spans="3:12">
      <c r="C35" s="263" t="s">
        <v>1040</v>
      </c>
      <c r="D35" s="74" t="s">
        <v>1038</v>
      </c>
      <c r="E35" s="22">
        <v>233.98</v>
      </c>
      <c r="F35" s="167"/>
      <c r="G35" s="292"/>
      <c r="H35" s="169"/>
      <c r="K35" s="228"/>
    </row>
    <row r="36" spans="3:12">
      <c r="C36" s="263" t="s">
        <v>1032</v>
      </c>
      <c r="D36" s="74" t="s">
        <v>837</v>
      </c>
      <c r="E36" s="22">
        <v>167.98</v>
      </c>
      <c r="F36" s="167"/>
      <c r="G36" s="292"/>
      <c r="H36" s="169"/>
    </row>
    <row r="37" spans="3:12">
      <c r="C37" s="263" t="s">
        <v>1027</v>
      </c>
      <c r="D37" s="74" t="s">
        <v>1028</v>
      </c>
      <c r="E37" s="22">
        <v>239.98</v>
      </c>
      <c r="F37" s="170"/>
      <c r="G37" s="293"/>
      <c r="H37" s="171"/>
    </row>
    <row r="38" spans="3:12">
      <c r="C38" s="263" t="s">
        <v>1029</v>
      </c>
      <c r="D38" s="74" t="s">
        <v>1026</v>
      </c>
      <c r="E38" s="22">
        <v>311.98</v>
      </c>
      <c r="F38" s="170"/>
      <c r="G38" s="293"/>
      <c r="H38" s="171"/>
    </row>
    <row r="39" spans="3:12">
      <c r="C39" s="472" t="s">
        <v>1044</v>
      </c>
      <c r="D39" s="473"/>
      <c r="E39" s="473"/>
      <c r="F39" s="473"/>
      <c r="G39" s="473"/>
      <c r="H39" s="474"/>
    </row>
    <row r="40" spans="3:12">
      <c r="C40" s="475"/>
      <c r="D40" s="476"/>
      <c r="E40" s="476"/>
      <c r="F40" s="476"/>
      <c r="G40" s="476"/>
      <c r="H40" s="477"/>
    </row>
    <row r="41" spans="3:12">
      <c r="C41" s="263" t="s">
        <v>1039</v>
      </c>
      <c r="D41" s="74" t="s">
        <v>1037</v>
      </c>
      <c r="E41" s="22">
        <v>115.98</v>
      </c>
      <c r="F41" s="167"/>
      <c r="G41" s="292"/>
      <c r="H41" s="169"/>
    </row>
    <row r="42" spans="3:12">
      <c r="C42" s="263" t="s">
        <v>1040</v>
      </c>
      <c r="D42" s="74" t="s">
        <v>1038</v>
      </c>
      <c r="E42" s="22">
        <v>233.98</v>
      </c>
      <c r="F42" s="167"/>
      <c r="G42" s="292"/>
      <c r="H42" s="169"/>
    </row>
    <row r="43" spans="3:12">
      <c r="C43" s="263" t="s">
        <v>1032</v>
      </c>
      <c r="D43" s="74" t="s">
        <v>837</v>
      </c>
      <c r="E43" s="22">
        <v>167.98</v>
      </c>
      <c r="F43" s="167"/>
      <c r="G43" s="292"/>
      <c r="H43" s="169"/>
      <c r="K43" s="215"/>
    </row>
    <row r="44" spans="3:12">
      <c r="C44" s="263" t="s">
        <v>1048</v>
      </c>
      <c r="D44" s="74" t="s">
        <v>1028</v>
      </c>
      <c r="E44" s="22">
        <v>239.98</v>
      </c>
      <c r="F44" s="170"/>
      <c r="G44" s="293"/>
      <c r="H44" s="171"/>
    </row>
    <row r="45" spans="3:12">
      <c r="C45" s="263" t="s">
        <v>1049</v>
      </c>
      <c r="D45" s="74" t="s">
        <v>1026</v>
      </c>
      <c r="E45" s="22">
        <v>311.98</v>
      </c>
      <c r="F45" s="167"/>
      <c r="G45" s="292"/>
      <c r="H45" s="169"/>
    </row>
    <row r="46" spans="3:12">
      <c r="C46" s="472" t="s">
        <v>1050</v>
      </c>
      <c r="D46" s="473"/>
      <c r="E46" s="473"/>
      <c r="F46" s="473"/>
      <c r="G46" s="473"/>
      <c r="H46" s="474"/>
    </row>
    <row r="47" spans="3:12">
      <c r="C47" s="475"/>
      <c r="D47" s="476"/>
      <c r="E47" s="476"/>
      <c r="F47" s="476"/>
      <c r="G47" s="476"/>
      <c r="H47" s="477"/>
    </row>
    <row r="48" spans="3:12" ht="15.75" thickBot="1">
      <c r="C48" s="326" t="s">
        <v>995</v>
      </c>
      <c r="D48" s="78" t="s">
        <v>996</v>
      </c>
      <c r="E48" s="28">
        <v>239.98</v>
      </c>
      <c r="F48" s="173"/>
      <c r="G48" s="174"/>
      <c r="H48" s="175"/>
    </row>
    <row r="51" spans="8:11">
      <c r="H51" s="291"/>
    </row>
    <row r="52" spans="8:11">
      <c r="K52" s="215"/>
    </row>
  </sheetData>
  <mergeCells count="10">
    <mergeCell ref="C4:H4"/>
    <mergeCell ref="C5:H5"/>
    <mergeCell ref="F6:F12"/>
    <mergeCell ref="G6:G12"/>
    <mergeCell ref="H6:H12"/>
    <mergeCell ref="C39:H40"/>
    <mergeCell ref="C46:H47"/>
    <mergeCell ref="C13:H14"/>
    <mergeCell ref="C25:H26"/>
    <mergeCell ref="C32:H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M21"/>
  <sheetViews>
    <sheetView topLeftCell="B1" workbookViewId="0">
      <pane ySplit="2" topLeftCell="A12" activePane="bottomLeft" state="frozen"/>
      <selection activeCell="B1" sqref="B1"/>
      <selection pane="bottomLeft" activeCell="J20" sqref="J20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48.42578125" style="157" bestFit="1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13">
      <c r="C1" s="287" t="s">
        <v>0</v>
      </c>
      <c r="D1" s="288"/>
      <c r="E1" s="289"/>
      <c r="F1" s="287" t="s">
        <v>1</v>
      </c>
      <c r="G1" s="288"/>
      <c r="H1" s="289"/>
    </row>
    <row r="2" spans="3:13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3" ht="15.75" thickBot="1">
      <c r="D3" s="157"/>
      <c r="E3" s="157"/>
      <c r="F3" s="157"/>
      <c r="G3" s="157"/>
    </row>
    <row r="4" spans="3:13">
      <c r="C4" s="478" t="s">
        <v>976</v>
      </c>
      <c r="D4" s="479"/>
      <c r="E4" s="479"/>
      <c r="F4" s="479"/>
      <c r="G4" s="479"/>
      <c r="H4" s="480"/>
      <c r="K4" s="256"/>
      <c r="L4" s="148"/>
    </row>
    <row r="5" spans="3:13">
      <c r="C5" s="481" t="s">
        <v>1008</v>
      </c>
      <c r="D5" s="482"/>
      <c r="E5" s="482"/>
      <c r="F5" s="482"/>
      <c r="G5" s="482"/>
      <c r="H5" s="483"/>
      <c r="L5" s="148"/>
    </row>
    <row r="6" spans="3:13">
      <c r="C6" s="237" t="s">
        <v>937</v>
      </c>
      <c r="D6" s="238" t="s">
        <v>936</v>
      </c>
      <c r="E6" s="158">
        <v>1475.98</v>
      </c>
      <c r="F6" s="484"/>
      <c r="G6" s="484"/>
      <c r="H6" s="500"/>
      <c r="J6" s="191"/>
    </row>
    <row r="7" spans="3:13">
      <c r="C7" s="151" t="s">
        <v>938</v>
      </c>
      <c r="D7" s="234" t="s">
        <v>935</v>
      </c>
      <c r="E7" s="177">
        <v>1775.98</v>
      </c>
      <c r="F7" s="484"/>
      <c r="G7" s="484"/>
      <c r="H7" s="500"/>
      <c r="J7" s="191"/>
      <c r="M7" s="284"/>
    </row>
    <row r="8" spans="3:13">
      <c r="C8" s="510" t="s">
        <v>981</v>
      </c>
      <c r="D8" s="511"/>
      <c r="E8" s="511"/>
      <c r="F8" s="511"/>
      <c r="G8" s="511"/>
      <c r="H8" s="512"/>
      <c r="J8" s="191"/>
      <c r="M8" s="291"/>
    </row>
    <row r="9" spans="3:13">
      <c r="C9" s="513"/>
      <c r="D9" s="514"/>
      <c r="E9" s="514"/>
      <c r="F9" s="514"/>
      <c r="G9" s="514"/>
      <c r="H9" s="515"/>
      <c r="J9" s="191"/>
      <c r="M9" s="291"/>
    </row>
    <row r="10" spans="3:13">
      <c r="C10" s="316" t="s">
        <v>980</v>
      </c>
      <c r="D10" s="315" t="s">
        <v>977</v>
      </c>
      <c r="E10" s="177">
        <v>71.98</v>
      </c>
      <c r="F10" s="292"/>
      <c r="G10" s="292"/>
      <c r="H10" s="294"/>
      <c r="J10" s="191"/>
      <c r="M10" s="291"/>
    </row>
    <row r="11" spans="3:13">
      <c r="C11" s="151" t="s">
        <v>979</v>
      </c>
      <c r="D11" s="234" t="s">
        <v>978</v>
      </c>
      <c r="E11" s="177">
        <v>179.98</v>
      </c>
      <c r="F11" s="292"/>
      <c r="G11" s="292"/>
      <c r="H11" s="294"/>
      <c r="J11" s="191"/>
      <c r="M11" s="291"/>
    </row>
    <row r="12" spans="3:13">
      <c r="C12" s="472" t="s">
        <v>974</v>
      </c>
      <c r="D12" s="473"/>
      <c r="E12" s="473"/>
      <c r="F12" s="473"/>
      <c r="G12" s="473"/>
      <c r="H12" s="474"/>
    </row>
    <row r="13" spans="3:13">
      <c r="C13" s="475"/>
      <c r="D13" s="476"/>
      <c r="E13" s="476"/>
      <c r="F13" s="476"/>
      <c r="G13" s="476"/>
      <c r="H13" s="477"/>
    </row>
    <row r="14" spans="3:13">
      <c r="C14" s="207" t="s">
        <v>685</v>
      </c>
      <c r="D14" s="210" t="s">
        <v>713</v>
      </c>
      <c r="E14" s="211">
        <v>143.97999999999999</v>
      </c>
      <c r="F14" s="75"/>
      <c r="G14" s="76"/>
      <c r="H14" s="77"/>
    </row>
    <row r="15" spans="3:13">
      <c r="C15" s="207" t="s">
        <v>712</v>
      </c>
      <c r="D15" s="208" t="s">
        <v>692</v>
      </c>
      <c r="E15" s="211">
        <v>95.98</v>
      </c>
      <c r="F15" s="75"/>
      <c r="G15" s="76"/>
      <c r="H15" s="77"/>
    </row>
    <row r="16" spans="3:13">
      <c r="C16" s="207" t="s">
        <v>711</v>
      </c>
      <c r="D16" s="208" t="s">
        <v>693</v>
      </c>
      <c r="E16" s="211">
        <v>83.98</v>
      </c>
      <c r="F16" s="75"/>
      <c r="G16" s="76"/>
      <c r="H16" s="77"/>
      <c r="K16" s="228"/>
      <c r="M16" s="284"/>
    </row>
    <row r="17" spans="3:13">
      <c r="C17" s="472" t="s">
        <v>975</v>
      </c>
      <c r="D17" s="473"/>
      <c r="E17" s="473"/>
      <c r="F17" s="473"/>
      <c r="G17" s="473"/>
      <c r="H17" s="474"/>
      <c r="K17" s="150"/>
      <c r="L17" s="150"/>
      <c r="M17" s="150"/>
    </row>
    <row r="18" spans="3:13">
      <c r="C18" s="475"/>
      <c r="D18" s="476"/>
      <c r="E18" s="476"/>
      <c r="F18" s="476"/>
      <c r="G18" s="476"/>
      <c r="H18" s="477"/>
      <c r="K18" s="150"/>
      <c r="L18" s="150"/>
      <c r="M18" s="150"/>
    </row>
    <row r="19" spans="3:13">
      <c r="C19" s="207" t="s">
        <v>685</v>
      </c>
      <c r="D19" s="210" t="s">
        <v>713</v>
      </c>
      <c r="E19" s="211">
        <v>143.97999999999999</v>
      </c>
      <c r="F19" s="75"/>
      <c r="G19" s="76"/>
      <c r="H19" s="77"/>
      <c r="K19" s="150"/>
      <c r="L19" s="150"/>
      <c r="M19" s="150"/>
    </row>
    <row r="20" spans="3:13">
      <c r="C20" s="207" t="s">
        <v>712</v>
      </c>
      <c r="D20" s="208" t="s">
        <v>692</v>
      </c>
      <c r="E20" s="211">
        <v>95.98</v>
      </c>
      <c r="F20" s="75"/>
      <c r="G20" s="76"/>
      <c r="H20" s="77"/>
      <c r="K20" s="150"/>
      <c r="L20" s="150"/>
      <c r="M20" s="150"/>
    </row>
    <row r="21" spans="3:13" ht="15.75" thickBot="1">
      <c r="C21" s="212" t="s">
        <v>711</v>
      </c>
      <c r="D21" s="225" t="s">
        <v>693</v>
      </c>
      <c r="E21" s="214">
        <v>83.98</v>
      </c>
      <c r="F21" s="79"/>
      <c r="G21" s="80"/>
      <c r="H21" s="81"/>
      <c r="K21" s="150"/>
      <c r="L21" s="150"/>
      <c r="M21" s="150"/>
    </row>
  </sheetData>
  <mergeCells count="8">
    <mergeCell ref="C17:H18"/>
    <mergeCell ref="C4:H4"/>
    <mergeCell ref="C5:H5"/>
    <mergeCell ref="F6:F7"/>
    <mergeCell ref="G6:G7"/>
    <mergeCell ref="H6:H7"/>
    <mergeCell ref="C12:H13"/>
    <mergeCell ref="C8:H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L37"/>
  <sheetViews>
    <sheetView topLeftCell="B1" workbookViewId="0">
      <pane ySplit="2" topLeftCell="A18" activePane="bottomLeft" state="frozen"/>
      <selection activeCell="B1" sqref="B1"/>
      <selection pane="bottomLeft" activeCell="J32" sqref="J32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22.42578125" style="163" customWidth="1"/>
    <col min="12" max="12" width="20.5703125" style="157" customWidth="1"/>
    <col min="13" max="13" width="13.7109375" style="157" bestFit="1" customWidth="1"/>
    <col min="14" max="14" width="33.140625" style="157" bestFit="1" customWidth="1"/>
    <col min="15" max="16384" width="9.140625" style="157"/>
  </cols>
  <sheetData>
    <row r="1" spans="3:12">
      <c r="C1" s="287" t="s">
        <v>0</v>
      </c>
      <c r="D1" s="288"/>
      <c r="E1" s="289"/>
      <c r="F1" s="287" t="s">
        <v>1</v>
      </c>
      <c r="G1" s="288"/>
      <c r="H1" s="289"/>
    </row>
    <row r="2" spans="3:12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2" ht="15.75" thickBot="1">
      <c r="D3" s="157"/>
      <c r="E3" s="157"/>
      <c r="F3" s="157"/>
      <c r="G3" s="157"/>
    </row>
    <row r="4" spans="3:12">
      <c r="C4" s="478" t="s">
        <v>991</v>
      </c>
      <c r="D4" s="479"/>
      <c r="E4" s="479"/>
      <c r="F4" s="479"/>
      <c r="G4" s="479"/>
      <c r="H4" s="480"/>
      <c r="K4" s="148"/>
    </row>
    <row r="5" spans="3:12">
      <c r="C5" s="481" t="s">
        <v>1009</v>
      </c>
      <c r="D5" s="482"/>
      <c r="E5" s="482"/>
      <c r="F5" s="482"/>
      <c r="G5" s="482"/>
      <c r="H5" s="483"/>
      <c r="K5" s="148"/>
    </row>
    <row r="6" spans="3:12">
      <c r="C6" s="237" t="s">
        <v>986</v>
      </c>
      <c r="D6" s="238" t="s">
        <v>963</v>
      </c>
      <c r="E6" s="158">
        <v>2300</v>
      </c>
      <c r="F6" s="484"/>
      <c r="G6" s="484"/>
      <c r="H6" s="500"/>
      <c r="J6" s="191"/>
    </row>
    <row r="7" spans="3:12">
      <c r="C7" s="151" t="s">
        <v>987</v>
      </c>
      <c r="D7" s="234" t="s">
        <v>964</v>
      </c>
      <c r="E7" s="177">
        <v>2499.98</v>
      </c>
      <c r="F7" s="484"/>
      <c r="G7" s="484"/>
      <c r="H7" s="500"/>
      <c r="J7" s="191"/>
    </row>
    <row r="8" spans="3:12">
      <c r="C8" s="237" t="s">
        <v>988</v>
      </c>
      <c r="D8" s="238" t="s">
        <v>965</v>
      </c>
      <c r="E8" s="158">
        <v>2699.98</v>
      </c>
      <c r="F8" s="484"/>
      <c r="G8" s="484"/>
      <c r="H8" s="500"/>
      <c r="J8" s="191"/>
    </row>
    <row r="9" spans="3:12">
      <c r="C9" s="472" t="s">
        <v>985</v>
      </c>
      <c r="D9" s="473"/>
      <c r="E9" s="473"/>
      <c r="F9" s="473"/>
      <c r="G9" s="473"/>
      <c r="H9" s="474"/>
    </row>
    <row r="10" spans="3:12">
      <c r="C10" s="475"/>
      <c r="D10" s="476"/>
      <c r="E10" s="476"/>
      <c r="F10" s="476"/>
      <c r="G10" s="476"/>
      <c r="H10" s="477"/>
    </row>
    <row r="11" spans="3:12">
      <c r="C11" s="20" t="s">
        <v>123</v>
      </c>
      <c r="D11" s="74" t="s">
        <v>124</v>
      </c>
      <c r="E11" s="22">
        <v>47.98</v>
      </c>
      <c r="F11" s="75">
        <v>0</v>
      </c>
      <c r="G11" s="76"/>
      <c r="H11" s="77"/>
    </row>
    <row r="12" spans="3:12">
      <c r="C12" s="20" t="s">
        <v>125</v>
      </c>
      <c r="D12" s="74" t="s">
        <v>126</v>
      </c>
      <c r="E12" s="22">
        <v>71.98</v>
      </c>
      <c r="F12" s="75">
        <v>0</v>
      </c>
      <c r="G12" s="76"/>
      <c r="H12" s="77"/>
    </row>
    <row r="13" spans="3:12">
      <c r="C13" s="20" t="s">
        <v>127</v>
      </c>
      <c r="D13" s="74" t="s">
        <v>128</v>
      </c>
      <c r="E13" s="22">
        <v>203.98</v>
      </c>
      <c r="F13" s="75">
        <v>0</v>
      </c>
      <c r="G13" s="76"/>
      <c r="H13" s="77"/>
      <c r="L13" s="284"/>
    </row>
    <row r="14" spans="3:12">
      <c r="C14" s="20" t="s">
        <v>129</v>
      </c>
      <c r="D14" s="74" t="s">
        <v>130</v>
      </c>
      <c r="E14" s="22">
        <v>119.98</v>
      </c>
      <c r="F14" s="75">
        <v>5</v>
      </c>
      <c r="G14" s="76"/>
      <c r="H14" s="77"/>
      <c r="L14" s="284"/>
    </row>
    <row r="15" spans="3:12">
      <c r="C15" s="20" t="s">
        <v>158</v>
      </c>
      <c r="D15" s="74" t="s">
        <v>159</v>
      </c>
      <c r="E15" s="22">
        <v>239.98</v>
      </c>
      <c r="F15" s="75">
        <v>18</v>
      </c>
      <c r="G15" s="76"/>
      <c r="H15" s="77"/>
      <c r="K15" s="150"/>
      <c r="L15" s="150"/>
    </row>
    <row r="16" spans="3:12">
      <c r="C16" s="472" t="s">
        <v>989</v>
      </c>
      <c r="D16" s="473"/>
      <c r="E16" s="473"/>
      <c r="F16" s="473"/>
      <c r="G16" s="473"/>
      <c r="H16" s="474"/>
    </row>
    <row r="17" spans="3:8">
      <c r="C17" s="475"/>
      <c r="D17" s="476"/>
      <c r="E17" s="476"/>
      <c r="F17" s="476"/>
      <c r="G17" s="476"/>
      <c r="H17" s="477"/>
    </row>
    <row r="18" spans="3:8">
      <c r="C18" s="20" t="s">
        <v>123</v>
      </c>
      <c r="D18" s="74" t="s">
        <v>124</v>
      </c>
      <c r="E18" s="22">
        <v>47.98</v>
      </c>
      <c r="F18" s="75">
        <v>0</v>
      </c>
      <c r="G18" s="76"/>
      <c r="H18" s="77"/>
    </row>
    <row r="19" spans="3:8">
      <c r="C19" s="20" t="s">
        <v>125</v>
      </c>
      <c r="D19" s="74" t="s">
        <v>126</v>
      </c>
      <c r="E19" s="22">
        <v>71.98</v>
      </c>
      <c r="F19" s="75">
        <v>0</v>
      </c>
      <c r="G19" s="76"/>
      <c r="H19" s="77"/>
    </row>
    <row r="20" spans="3:8">
      <c r="C20" s="20" t="s">
        <v>127</v>
      </c>
      <c r="D20" s="74" t="s">
        <v>128</v>
      </c>
      <c r="E20" s="22">
        <v>203.98</v>
      </c>
      <c r="F20" s="75">
        <v>0</v>
      </c>
      <c r="G20" s="76"/>
      <c r="H20" s="77"/>
    </row>
    <row r="21" spans="3:8">
      <c r="C21" s="20" t="s">
        <v>200</v>
      </c>
      <c r="D21" s="20" t="s">
        <v>201</v>
      </c>
      <c r="E21" s="22">
        <v>71.98</v>
      </c>
      <c r="F21" s="75">
        <v>0</v>
      </c>
      <c r="G21" s="76"/>
      <c r="H21" s="77"/>
    </row>
    <row r="22" spans="3:8">
      <c r="C22" s="20" t="s">
        <v>204</v>
      </c>
      <c r="D22" s="74" t="s">
        <v>205</v>
      </c>
      <c r="E22" s="22">
        <v>359.98</v>
      </c>
      <c r="F22" s="75">
        <v>24</v>
      </c>
      <c r="G22" s="76"/>
      <c r="H22" s="77"/>
    </row>
    <row r="23" spans="3:8">
      <c r="C23" s="521" t="s">
        <v>989</v>
      </c>
      <c r="D23" s="522"/>
      <c r="E23" s="522"/>
      <c r="F23" s="522"/>
      <c r="G23" s="522"/>
      <c r="H23" s="523"/>
    </row>
    <row r="24" spans="3:8">
      <c r="C24" s="521"/>
      <c r="D24" s="522"/>
      <c r="E24" s="522"/>
      <c r="F24" s="522"/>
      <c r="G24" s="522"/>
      <c r="H24" s="523"/>
    </row>
    <row r="25" spans="3:8">
      <c r="C25" s="20" t="s">
        <v>123</v>
      </c>
      <c r="D25" s="74" t="s">
        <v>124</v>
      </c>
      <c r="E25" s="22">
        <v>47.98</v>
      </c>
      <c r="F25" s="75">
        <v>0</v>
      </c>
      <c r="G25" s="76"/>
      <c r="H25" s="77"/>
    </row>
    <row r="26" spans="3:8">
      <c r="C26" s="20" t="s">
        <v>125</v>
      </c>
      <c r="D26" s="74" t="s">
        <v>126</v>
      </c>
      <c r="E26" s="22">
        <v>71.98</v>
      </c>
      <c r="F26" s="75">
        <v>0</v>
      </c>
      <c r="G26" s="76"/>
      <c r="H26" s="77"/>
    </row>
    <row r="27" spans="3:8">
      <c r="C27" s="20" t="s">
        <v>127</v>
      </c>
      <c r="D27" s="74" t="s">
        <v>128</v>
      </c>
      <c r="E27" s="22">
        <v>203.98</v>
      </c>
      <c r="F27" s="75">
        <v>0</v>
      </c>
      <c r="G27" s="76"/>
      <c r="H27" s="77"/>
    </row>
    <row r="28" spans="3:8">
      <c r="C28" s="20" t="s">
        <v>200</v>
      </c>
      <c r="D28" s="74" t="s">
        <v>201</v>
      </c>
      <c r="E28" s="22">
        <v>71.98</v>
      </c>
      <c r="F28" s="75">
        <v>0</v>
      </c>
      <c r="G28" s="76"/>
      <c r="H28" s="77"/>
    </row>
    <row r="29" spans="3:8" ht="15.75" thickBot="1">
      <c r="C29" s="26" t="s">
        <v>234</v>
      </c>
      <c r="D29" s="78" t="s">
        <v>235</v>
      </c>
      <c r="E29" s="28">
        <v>435.98</v>
      </c>
      <c r="F29" s="79">
        <v>24</v>
      </c>
      <c r="G29" s="80"/>
      <c r="H29" s="81"/>
    </row>
    <row r="30" spans="3:8" ht="15.75" thickBot="1"/>
    <row r="31" spans="3:8">
      <c r="C31" s="478" t="s">
        <v>990</v>
      </c>
      <c r="D31" s="479"/>
      <c r="E31" s="479"/>
      <c r="F31" s="479"/>
      <c r="G31" s="479"/>
      <c r="H31" s="480"/>
    </row>
    <row r="32" spans="3:8">
      <c r="C32" s="481" t="s">
        <v>1009</v>
      </c>
      <c r="D32" s="482"/>
      <c r="E32" s="482"/>
      <c r="F32" s="482"/>
      <c r="G32" s="482"/>
      <c r="H32" s="483"/>
    </row>
    <row r="33" spans="3:8">
      <c r="C33" s="237" t="s">
        <v>962</v>
      </c>
      <c r="D33" s="238" t="s">
        <v>961</v>
      </c>
      <c r="E33" s="158">
        <v>3999.98</v>
      </c>
      <c r="F33" s="75"/>
      <c r="G33" s="76"/>
      <c r="H33" s="77"/>
    </row>
    <row r="34" spans="3:8">
      <c r="C34" s="521" t="s">
        <v>989</v>
      </c>
      <c r="D34" s="522"/>
      <c r="E34" s="522"/>
      <c r="F34" s="522"/>
      <c r="G34" s="522"/>
      <c r="H34" s="523"/>
    </row>
    <row r="35" spans="3:8">
      <c r="C35" s="521"/>
      <c r="D35" s="522"/>
      <c r="E35" s="522"/>
      <c r="F35" s="522"/>
      <c r="G35" s="522"/>
      <c r="H35" s="523"/>
    </row>
    <row r="36" spans="3:8">
      <c r="C36" s="318" t="s">
        <v>475</v>
      </c>
      <c r="D36" s="319" t="s">
        <v>475</v>
      </c>
      <c r="E36" s="319" t="s">
        <v>475</v>
      </c>
      <c r="F36" s="322" t="s">
        <v>475</v>
      </c>
      <c r="G36" s="322" t="s">
        <v>475</v>
      </c>
      <c r="H36" s="324" t="s">
        <v>475</v>
      </c>
    </row>
    <row r="37" spans="3:8" ht="15.75" thickBot="1">
      <c r="C37" s="320" t="s">
        <v>475</v>
      </c>
      <c r="D37" s="321" t="s">
        <v>475</v>
      </c>
      <c r="E37" s="321" t="s">
        <v>475</v>
      </c>
      <c r="F37" s="323" t="s">
        <v>475</v>
      </c>
      <c r="G37" s="323" t="s">
        <v>475</v>
      </c>
      <c r="H37" s="325" t="s">
        <v>475</v>
      </c>
    </row>
  </sheetData>
  <mergeCells count="11">
    <mergeCell ref="C4:H4"/>
    <mergeCell ref="C5:H5"/>
    <mergeCell ref="F6:F8"/>
    <mergeCell ref="G6:G8"/>
    <mergeCell ref="H6:H8"/>
    <mergeCell ref="C23:H24"/>
    <mergeCell ref="C9:H10"/>
    <mergeCell ref="C16:H17"/>
    <mergeCell ref="C34:H35"/>
    <mergeCell ref="C31:H31"/>
    <mergeCell ref="C32:H3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L69"/>
  <sheetViews>
    <sheetView workbookViewId="0">
      <pane ySplit="2" topLeftCell="A18" activePane="bottomLeft" state="frozen"/>
      <selection activeCell="B1" sqref="B1"/>
      <selection pane="bottomLeft" activeCell="J27" sqref="J27"/>
    </sheetView>
  </sheetViews>
  <sheetFormatPr defaultRowHeight="15"/>
  <cols>
    <col min="1" max="1" width="3.7109375" style="157" hidden="1" customWidth="1"/>
    <col min="2" max="2" width="5.7109375" style="157" customWidth="1"/>
    <col min="3" max="3" width="53.85546875" style="157" bestFit="1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22.42578125" style="163" customWidth="1"/>
    <col min="12" max="12" width="20.5703125" style="157" customWidth="1"/>
    <col min="13" max="13" width="13.7109375" style="157" bestFit="1" customWidth="1"/>
    <col min="14" max="14" width="33.140625" style="157" bestFit="1" customWidth="1"/>
    <col min="15" max="16384" width="9.140625" style="157"/>
  </cols>
  <sheetData>
    <row r="1" spans="3:12">
      <c r="C1" s="287" t="s">
        <v>0</v>
      </c>
      <c r="D1" s="288"/>
      <c r="E1" s="289"/>
      <c r="F1" s="287" t="s">
        <v>1</v>
      </c>
      <c r="G1" s="288"/>
      <c r="H1" s="289"/>
    </row>
    <row r="2" spans="3:12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12" ht="15.75" thickBot="1">
      <c r="D3" s="157"/>
      <c r="E3" s="157"/>
      <c r="F3" s="157"/>
      <c r="G3" s="157"/>
    </row>
    <row r="4" spans="3:12">
      <c r="C4" s="478" t="s">
        <v>954</v>
      </c>
      <c r="D4" s="479"/>
      <c r="E4" s="479"/>
      <c r="F4" s="479"/>
      <c r="G4" s="479"/>
      <c r="H4" s="480"/>
      <c r="K4" s="150"/>
      <c r="L4" s="150"/>
    </row>
    <row r="5" spans="3:12">
      <c r="C5" s="481" t="s">
        <v>984</v>
      </c>
      <c r="D5" s="482"/>
      <c r="E5" s="482"/>
      <c r="F5" s="482"/>
      <c r="G5" s="482"/>
      <c r="H5" s="483"/>
      <c r="K5" s="150"/>
      <c r="L5" s="150"/>
    </row>
    <row r="6" spans="3:12">
      <c r="C6" s="237" t="s">
        <v>1017</v>
      </c>
      <c r="D6" s="238"/>
      <c r="E6" s="158">
        <v>13999.98</v>
      </c>
      <c r="F6" s="485"/>
      <c r="G6" s="485"/>
      <c r="H6" s="488"/>
      <c r="K6" s="150"/>
      <c r="L6" s="150"/>
    </row>
    <row r="7" spans="3:12">
      <c r="C7" s="151" t="s">
        <v>1018</v>
      </c>
      <c r="D7" s="234"/>
      <c r="E7" s="307">
        <v>14533.31</v>
      </c>
      <c r="F7" s="486"/>
      <c r="G7" s="486"/>
      <c r="H7" s="489"/>
      <c r="K7" s="150"/>
      <c r="L7" s="150"/>
    </row>
    <row r="8" spans="3:12">
      <c r="C8" s="237" t="s">
        <v>1019</v>
      </c>
      <c r="D8" s="238"/>
      <c r="E8" s="158">
        <v>21999.98</v>
      </c>
      <c r="F8" s="486"/>
      <c r="G8" s="486"/>
      <c r="H8" s="489"/>
      <c r="K8" s="150"/>
      <c r="L8" s="150"/>
    </row>
    <row r="9" spans="3:12">
      <c r="C9" s="151" t="s">
        <v>1020</v>
      </c>
      <c r="D9" s="234"/>
      <c r="E9" s="177">
        <v>23065.98</v>
      </c>
      <c r="F9" s="486"/>
      <c r="G9" s="486"/>
      <c r="H9" s="489"/>
      <c r="K9" s="150"/>
      <c r="L9" s="150"/>
    </row>
    <row r="10" spans="3:12">
      <c r="C10" s="237" t="s">
        <v>1021</v>
      </c>
      <c r="D10" s="238"/>
      <c r="E10" s="158">
        <v>29999.98</v>
      </c>
      <c r="F10" s="486"/>
      <c r="G10" s="486"/>
      <c r="H10" s="489"/>
      <c r="K10" s="150"/>
      <c r="L10" s="150"/>
    </row>
    <row r="11" spans="3:12" ht="15.75" thickBot="1">
      <c r="C11" s="312" t="s">
        <v>1022</v>
      </c>
      <c r="D11" s="313"/>
      <c r="E11" s="314">
        <v>31599.98</v>
      </c>
      <c r="F11" s="524"/>
      <c r="G11" s="524"/>
      <c r="H11" s="525"/>
      <c r="K11" s="150"/>
      <c r="L11" s="150"/>
    </row>
    <row r="12" spans="3:12" ht="15.75" thickBot="1">
      <c r="C12" s="150"/>
      <c r="D12" s="150"/>
      <c r="E12" s="150"/>
      <c r="F12" s="150"/>
      <c r="G12" s="150"/>
      <c r="H12" s="150"/>
      <c r="K12" s="150"/>
      <c r="L12" s="150"/>
    </row>
    <row r="13" spans="3:12">
      <c r="C13" s="478" t="s">
        <v>973</v>
      </c>
      <c r="D13" s="479"/>
      <c r="E13" s="479"/>
      <c r="F13" s="479"/>
      <c r="G13" s="479"/>
      <c r="H13" s="480"/>
    </row>
    <row r="14" spans="3:12">
      <c r="C14" s="481"/>
      <c r="D14" s="482"/>
      <c r="E14" s="482"/>
      <c r="F14" s="482"/>
      <c r="G14" s="482"/>
      <c r="H14" s="483"/>
    </row>
    <row r="15" spans="3:12">
      <c r="C15" s="237" t="s">
        <v>972</v>
      </c>
      <c r="D15" s="238" t="s">
        <v>960</v>
      </c>
      <c r="E15" s="158">
        <v>1499.98</v>
      </c>
      <c r="F15" s="285"/>
      <c r="G15" s="285"/>
      <c r="H15" s="286"/>
    </row>
    <row r="16" spans="3:12">
      <c r="C16" s="472" t="s">
        <v>20</v>
      </c>
      <c r="D16" s="473"/>
      <c r="E16" s="473"/>
      <c r="F16" s="473"/>
      <c r="G16" s="473"/>
      <c r="H16" s="474"/>
    </row>
    <row r="17" spans="3:11">
      <c r="C17" s="475"/>
      <c r="D17" s="476"/>
      <c r="E17" s="476"/>
      <c r="F17" s="476"/>
      <c r="G17" s="476"/>
      <c r="H17" s="477"/>
    </row>
    <row r="18" spans="3:11">
      <c r="C18" s="20" t="s">
        <v>123</v>
      </c>
      <c r="D18" s="74" t="s">
        <v>124</v>
      </c>
      <c r="E18" s="22">
        <v>47.98</v>
      </c>
      <c r="F18" s="75">
        <v>0</v>
      </c>
      <c r="G18" s="76"/>
      <c r="H18" s="77"/>
    </row>
    <row r="19" spans="3:11">
      <c r="C19" s="20" t="s">
        <v>125</v>
      </c>
      <c r="D19" s="74" t="s">
        <v>126</v>
      </c>
      <c r="E19" s="22">
        <v>71.98</v>
      </c>
      <c r="F19" s="75">
        <v>0</v>
      </c>
      <c r="G19" s="76"/>
      <c r="H19" s="77"/>
    </row>
    <row r="20" spans="3:11">
      <c r="C20" s="20" t="s">
        <v>127</v>
      </c>
      <c r="D20" s="74" t="s">
        <v>128</v>
      </c>
      <c r="E20" s="22">
        <v>203.98</v>
      </c>
      <c r="F20" s="75">
        <v>0</v>
      </c>
      <c r="G20" s="76"/>
      <c r="H20" s="77"/>
    </row>
    <row r="21" spans="3:11">
      <c r="C21" s="20" t="s">
        <v>200</v>
      </c>
      <c r="D21" s="74" t="s">
        <v>201</v>
      </c>
      <c r="E21" s="22">
        <v>71.98</v>
      </c>
      <c r="F21" s="75">
        <v>0</v>
      </c>
      <c r="G21" s="76"/>
      <c r="H21" s="77"/>
    </row>
    <row r="22" spans="3:11">
      <c r="C22" s="20" t="s">
        <v>234</v>
      </c>
      <c r="D22" s="74" t="s">
        <v>235</v>
      </c>
      <c r="E22" s="22">
        <v>435.98</v>
      </c>
      <c r="F22" s="75">
        <v>27</v>
      </c>
      <c r="G22" s="76"/>
      <c r="H22" s="77"/>
    </row>
    <row r="23" spans="3:11">
      <c r="C23" s="20" t="s">
        <v>206</v>
      </c>
      <c r="D23" s="74" t="s">
        <v>207</v>
      </c>
      <c r="E23" s="22">
        <v>119.98</v>
      </c>
      <c r="F23" s="75">
        <v>0</v>
      </c>
      <c r="G23" s="76"/>
      <c r="H23" s="77"/>
    </row>
    <row r="24" spans="3:11">
      <c r="C24" s="20" t="s">
        <v>83</v>
      </c>
      <c r="D24" s="74" t="s">
        <v>84</v>
      </c>
      <c r="E24" s="22">
        <v>47.98</v>
      </c>
      <c r="F24" s="75">
        <v>0</v>
      </c>
      <c r="G24" s="76"/>
      <c r="H24" s="77"/>
    </row>
    <row r="25" spans="3:11" ht="15.75" thickBot="1">
      <c r="C25" s="26" t="s">
        <v>708</v>
      </c>
      <c r="D25" s="78" t="s">
        <v>86</v>
      </c>
      <c r="E25" s="28">
        <v>119.98</v>
      </c>
      <c r="F25" s="79">
        <v>0</v>
      </c>
      <c r="G25" s="80"/>
      <c r="H25" s="81"/>
    </row>
    <row r="26" spans="3:11" ht="15.75" thickBot="1"/>
    <row r="27" spans="3:11">
      <c r="C27" s="526" t="s">
        <v>957</v>
      </c>
      <c r="D27" s="527"/>
      <c r="E27" s="527"/>
      <c r="F27" s="527"/>
      <c r="G27" s="527"/>
      <c r="H27" s="528"/>
      <c r="K27" s="228"/>
    </row>
    <row r="28" spans="3:11">
      <c r="C28" s="481"/>
      <c r="D28" s="482"/>
      <c r="E28" s="482"/>
      <c r="F28" s="482"/>
      <c r="G28" s="482"/>
      <c r="H28" s="483"/>
      <c r="K28" s="228"/>
    </row>
    <row r="29" spans="3:11">
      <c r="C29" s="304" t="s">
        <v>1025</v>
      </c>
      <c r="D29" s="317"/>
      <c r="E29" s="306">
        <v>1999.98</v>
      </c>
      <c r="F29" s="292"/>
      <c r="G29" s="292"/>
      <c r="H29" s="294"/>
      <c r="K29" s="228"/>
    </row>
    <row r="30" spans="3:11">
      <c r="C30" s="472" t="s">
        <v>982</v>
      </c>
      <c r="D30" s="473"/>
      <c r="E30" s="473"/>
      <c r="F30" s="473"/>
      <c r="G30" s="473"/>
      <c r="H30" s="474"/>
      <c r="K30" s="228"/>
    </row>
    <row r="31" spans="3:11">
      <c r="C31" s="475"/>
      <c r="D31" s="476"/>
      <c r="E31" s="476"/>
      <c r="F31" s="476"/>
      <c r="G31" s="476"/>
      <c r="H31" s="477"/>
      <c r="K31" s="228"/>
    </row>
    <row r="32" spans="3:11">
      <c r="C32" s="20" t="s">
        <v>267</v>
      </c>
      <c r="D32" s="74" t="s">
        <v>268</v>
      </c>
      <c r="E32" s="22">
        <v>71.98</v>
      </c>
      <c r="F32" s="75">
        <v>0</v>
      </c>
      <c r="G32" s="76"/>
      <c r="H32" s="77"/>
      <c r="K32" s="228"/>
    </row>
    <row r="33" spans="3:11">
      <c r="C33" s="20" t="s">
        <v>269</v>
      </c>
      <c r="D33" s="74" t="s">
        <v>270</v>
      </c>
      <c r="E33" s="22">
        <v>119.98</v>
      </c>
      <c r="F33" s="75">
        <v>0</v>
      </c>
      <c r="G33" s="76"/>
      <c r="H33" s="77"/>
      <c r="K33" s="228"/>
    </row>
    <row r="34" spans="3:11">
      <c r="C34" s="20" t="s">
        <v>271</v>
      </c>
      <c r="D34" s="74" t="s">
        <v>272</v>
      </c>
      <c r="E34" s="22">
        <v>323.98</v>
      </c>
      <c r="F34" s="75">
        <v>0</v>
      </c>
      <c r="G34" s="76"/>
      <c r="H34" s="77"/>
      <c r="K34" s="228"/>
    </row>
    <row r="35" spans="3:11">
      <c r="C35" s="20" t="s">
        <v>273</v>
      </c>
      <c r="D35" s="74" t="s">
        <v>274</v>
      </c>
      <c r="E35" s="22">
        <v>167.98</v>
      </c>
      <c r="F35" s="75">
        <v>5</v>
      </c>
      <c r="G35" s="76"/>
      <c r="H35" s="77"/>
      <c r="K35" s="228"/>
    </row>
    <row r="36" spans="3:11">
      <c r="C36" s="20" t="s">
        <v>275</v>
      </c>
      <c r="D36" s="74" t="s">
        <v>276</v>
      </c>
      <c r="E36" s="22">
        <v>239.98</v>
      </c>
      <c r="F36" s="75">
        <v>24</v>
      </c>
      <c r="G36" s="76"/>
      <c r="H36" s="77"/>
      <c r="K36" s="228"/>
    </row>
    <row r="37" spans="3:11">
      <c r="C37" s="20" t="s">
        <v>277</v>
      </c>
      <c r="D37" s="74" t="s">
        <v>278</v>
      </c>
      <c r="E37" s="22">
        <v>311.98</v>
      </c>
      <c r="F37" s="75">
        <v>24</v>
      </c>
      <c r="G37" s="76"/>
      <c r="H37" s="77"/>
      <c r="K37" s="228"/>
    </row>
    <row r="38" spans="3:11">
      <c r="C38" s="472" t="s">
        <v>983</v>
      </c>
      <c r="D38" s="473"/>
      <c r="E38" s="473"/>
      <c r="F38" s="473"/>
      <c r="G38" s="473"/>
      <c r="H38" s="474"/>
      <c r="K38" s="228"/>
    </row>
    <row r="39" spans="3:11">
      <c r="C39" s="475"/>
      <c r="D39" s="476"/>
      <c r="E39" s="476"/>
      <c r="F39" s="476"/>
      <c r="G39" s="476"/>
      <c r="H39" s="477"/>
      <c r="K39" s="228"/>
    </row>
    <row r="40" spans="3:11">
      <c r="C40" s="20" t="s">
        <v>267</v>
      </c>
      <c r="D40" s="74" t="s">
        <v>268</v>
      </c>
      <c r="E40" s="22">
        <v>71.98</v>
      </c>
      <c r="F40" s="75">
        <v>0</v>
      </c>
      <c r="G40" s="76"/>
      <c r="H40" s="77"/>
      <c r="K40" s="228"/>
    </row>
    <row r="41" spans="3:11">
      <c r="C41" s="20" t="s">
        <v>269</v>
      </c>
      <c r="D41" s="74" t="s">
        <v>270</v>
      </c>
      <c r="E41" s="22">
        <v>119.98</v>
      </c>
      <c r="F41" s="75">
        <v>0</v>
      </c>
      <c r="G41" s="76"/>
      <c r="H41" s="77"/>
      <c r="K41" s="228"/>
    </row>
    <row r="42" spans="3:11">
      <c r="C42" s="20" t="s">
        <v>271</v>
      </c>
      <c r="D42" s="74" t="s">
        <v>272</v>
      </c>
      <c r="E42" s="22">
        <v>323.98</v>
      </c>
      <c r="F42" s="75">
        <v>0</v>
      </c>
      <c r="G42" s="76"/>
      <c r="H42" s="77"/>
      <c r="K42" s="228"/>
    </row>
    <row r="43" spans="3:11">
      <c r="C43" s="20" t="s">
        <v>294</v>
      </c>
      <c r="D43" s="74" t="s">
        <v>295</v>
      </c>
      <c r="E43" s="22">
        <v>83.98</v>
      </c>
      <c r="F43" s="75">
        <v>0</v>
      </c>
      <c r="G43" s="76"/>
      <c r="H43" s="77"/>
      <c r="K43" s="228"/>
    </row>
    <row r="44" spans="3:11">
      <c r="C44" s="20" t="s">
        <v>296</v>
      </c>
      <c r="D44" s="74" t="s">
        <v>297</v>
      </c>
      <c r="E44" s="22">
        <v>311.98</v>
      </c>
      <c r="F44" s="75">
        <v>28</v>
      </c>
      <c r="G44" s="76"/>
      <c r="H44" s="77"/>
      <c r="K44" s="228"/>
    </row>
    <row r="45" spans="3:11">
      <c r="C45" s="20" t="s">
        <v>298</v>
      </c>
      <c r="D45" s="74" t="s">
        <v>299</v>
      </c>
      <c r="E45" s="22">
        <v>359.98</v>
      </c>
      <c r="F45" s="75">
        <v>28</v>
      </c>
      <c r="G45" s="76"/>
      <c r="H45" s="77"/>
      <c r="K45" s="228"/>
    </row>
    <row r="46" spans="3:11">
      <c r="C46" s="472" t="s">
        <v>983</v>
      </c>
      <c r="D46" s="473"/>
      <c r="E46" s="473"/>
      <c r="F46" s="473"/>
      <c r="G46" s="473"/>
      <c r="H46" s="474"/>
      <c r="K46" s="228"/>
    </row>
    <row r="47" spans="3:11">
      <c r="C47" s="475"/>
      <c r="D47" s="476"/>
      <c r="E47" s="476"/>
      <c r="F47" s="476"/>
      <c r="G47" s="476"/>
      <c r="H47" s="477"/>
      <c r="K47" s="228"/>
    </row>
    <row r="48" spans="3:11">
      <c r="C48" s="20" t="s">
        <v>267</v>
      </c>
      <c r="D48" s="74" t="s">
        <v>268</v>
      </c>
      <c r="E48" s="22">
        <v>71.98</v>
      </c>
      <c r="F48" s="75"/>
      <c r="G48" s="76"/>
      <c r="H48" s="77"/>
      <c r="K48" s="228"/>
    </row>
    <row r="49" spans="3:11">
      <c r="C49" s="20" t="s">
        <v>269</v>
      </c>
      <c r="D49" s="74" t="s">
        <v>270</v>
      </c>
      <c r="E49" s="22">
        <v>119.98</v>
      </c>
      <c r="F49" s="75"/>
      <c r="G49" s="76"/>
      <c r="H49" s="77"/>
      <c r="K49" s="228"/>
    </row>
    <row r="50" spans="3:11">
      <c r="C50" s="20" t="s">
        <v>271</v>
      </c>
      <c r="D50" s="74" t="s">
        <v>272</v>
      </c>
      <c r="E50" s="22">
        <v>323.98</v>
      </c>
      <c r="F50" s="75"/>
      <c r="G50" s="76"/>
      <c r="H50" s="77"/>
      <c r="K50" s="228"/>
    </row>
    <row r="51" spans="3:11">
      <c r="C51" s="20" t="s">
        <v>294</v>
      </c>
      <c r="D51" s="74" t="s">
        <v>295</v>
      </c>
      <c r="E51" s="22">
        <v>83.98</v>
      </c>
      <c r="F51" s="75"/>
      <c r="G51" s="76"/>
      <c r="H51" s="77"/>
      <c r="K51" s="228"/>
    </row>
    <row r="52" spans="3:11">
      <c r="C52" s="20" t="s">
        <v>324</v>
      </c>
      <c r="D52" s="74" t="s">
        <v>325</v>
      </c>
      <c r="E52" s="22">
        <v>395.98</v>
      </c>
      <c r="F52" s="75"/>
      <c r="G52" s="76"/>
      <c r="H52" s="77"/>
      <c r="K52" s="228"/>
    </row>
    <row r="53" spans="3:11" ht="15.75" thickBot="1">
      <c r="C53" s="26" t="s">
        <v>326</v>
      </c>
      <c r="D53" s="78" t="s">
        <v>327</v>
      </c>
      <c r="E53" s="28">
        <v>475.98</v>
      </c>
      <c r="F53" s="79"/>
      <c r="G53" s="80"/>
      <c r="H53" s="81"/>
      <c r="K53" s="228"/>
    </row>
    <row r="54" spans="3:11" ht="15.75" thickBot="1"/>
    <row r="55" spans="3:11">
      <c r="C55" s="526" t="s">
        <v>956</v>
      </c>
      <c r="D55" s="527"/>
      <c r="E55" s="527"/>
      <c r="F55" s="527"/>
      <c r="G55" s="527"/>
      <c r="H55" s="528"/>
    </row>
    <row r="56" spans="3:11">
      <c r="C56" s="481" t="s">
        <v>993</v>
      </c>
      <c r="D56" s="482"/>
      <c r="E56" s="482"/>
      <c r="F56" s="482"/>
      <c r="G56" s="482"/>
      <c r="H56" s="483"/>
    </row>
    <row r="57" spans="3:11">
      <c r="C57" s="237" t="s">
        <v>1024</v>
      </c>
      <c r="D57" s="238" t="s">
        <v>971</v>
      </c>
      <c r="E57" s="158">
        <v>499.98</v>
      </c>
      <c r="F57" s="292" t="s">
        <v>992</v>
      </c>
      <c r="G57" s="285"/>
      <c r="H57" s="286"/>
    </row>
    <row r="58" spans="3:11">
      <c r="C58" s="472" t="s">
        <v>20</v>
      </c>
      <c r="D58" s="473"/>
      <c r="E58" s="473"/>
      <c r="F58" s="473"/>
      <c r="G58" s="473"/>
      <c r="H58" s="474"/>
    </row>
    <row r="59" spans="3:11">
      <c r="C59" s="475"/>
      <c r="D59" s="476"/>
      <c r="E59" s="476"/>
      <c r="F59" s="476"/>
      <c r="G59" s="476"/>
      <c r="H59" s="477"/>
    </row>
    <row r="60" spans="3:11">
      <c r="C60" s="263" t="s">
        <v>968</v>
      </c>
      <c r="D60" s="74" t="s">
        <v>970</v>
      </c>
      <c r="E60" s="22">
        <v>95.98</v>
      </c>
      <c r="F60" s="75"/>
      <c r="G60" s="76"/>
      <c r="H60" s="77"/>
    </row>
    <row r="61" spans="3:11">
      <c r="C61" s="263" t="s">
        <v>967</v>
      </c>
      <c r="D61" s="74" t="s">
        <v>969</v>
      </c>
      <c r="E61" s="22">
        <v>89.98</v>
      </c>
      <c r="F61" s="75"/>
      <c r="G61" s="76"/>
      <c r="H61" s="77"/>
    </row>
    <row r="62" spans="3:11" ht="15.75" thickBot="1"/>
    <row r="63" spans="3:11">
      <c r="C63" s="478" t="s">
        <v>955</v>
      </c>
      <c r="D63" s="479"/>
      <c r="E63" s="479"/>
      <c r="F63" s="479"/>
      <c r="G63" s="479"/>
      <c r="H63" s="480"/>
    </row>
    <row r="64" spans="3:11">
      <c r="C64" s="481" t="s">
        <v>959</v>
      </c>
      <c r="D64" s="482"/>
      <c r="E64" s="482"/>
      <c r="F64" s="482"/>
      <c r="G64" s="482"/>
      <c r="H64" s="483"/>
    </row>
    <row r="65" spans="3:8" ht="15.75" thickBot="1">
      <c r="C65" s="308" t="s">
        <v>1023</v>
      </c>
      <c r="D65" s="309" t="s">
        <v>958</v>
      </c>
      <c r="E65" s="310">
        <v>369.98</v>
      </c>
      <c r="F65" s="174" t="s">
        <v>994</v>
      </c>
      <c r="G65" s="174"/>
      <c r="H65" s="311"/>
    </row>
    <row r="66" spans="3:8" s="291" customFormat="1" ht="15.75" thickBot="1"/>
    <row r="67" spans="3:8">
      <c r="C67" s="478" t="s">
        <v>473</v>
      </c>
      <c r="D67" s="479"/>
      <c r="E67" s="479"/>
      <c r="F67" s="479"/>
      <c r="G67" s="479"/>
      <c r="H67" s="480"/>
    </row>
    <row r="68" spans="3:8">
      <c r="C68" s="461" t="s">
        <v>474</v>
      </c>
      <c r="D68" s="462"/>
      <c r="E68" s="462"/>
      <c r="F68" s="462"/>
      <c r="G68" s="462"/>
      <c r="H68" s="463"/>
    </row>
    <row r="69" spans="3:8" ht="15.75" thickBot="1">
      <c r="C69" s="308" t="s">
        <v>966</v>
      </c>
      <c r="D69" s="309" t="s">
        <v>456</v>
      </c>
      <c r="E69" s="310">
        <v>7.98</v>
      </c>
      <c r="F69" s="139"/>
      <c r="G69" s="139"/>
      <c r="H69" s="140"/>
    </row>
  </sheetData>
  <mergeCells count="20">
    <mergeCell ref="C46:H47"/>
    <mergeCell ref="C68:H68"/>
    <mergeCell ref="C55:H55"/>
    <mergeCell ref="C56:H56"/>
    <mergeCell ref="C58:H59"/>
    <mergeCell ref="C63:H63"/>
    <mergeCell ref="C64:H64"/>
    <mergeCell ref="C67:H67"/>
    <mergeCell ref="C4:H4"/>
    <mergeCell ref="C5:H5"/>
    <mergeCell ref="F6:F11"/>
    <mergeCell ref="G6:G11"/>
    <mergeCell ref="C38:H39"/>
    <mergeCell ref="H6:H11"/>
    <mergeCell ref="C27:H27"/>
    <mergeCell ref="C28:H28"/>
    <mergeCell ref="C30:H31"/>
    <mergeCell ref="C13:H13"/>
    <mergeCell ref="C14:H14"/>
    <mergeCell ref="C16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P362"/>
  <sheetViews>
    <sheetView topLeftCell="B1" workbookViewId="0">
      <pane ySplit="2" topLeftCell="A3" activePane="bottomLeft" state="frozen"/>
      <selection activeCell="L15" sqref="L15"/>
      <selection pane="bottomLeft" activeCell="B1" sqref="A1:XFD1048576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3" customWidth="1"/>
    <col min="5" max="5" width="15.7109375" style="8" customWidth="1"/>
    <col min="6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1:12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1:12" ht="24.95" customHeight="1">
      <c r="A2" s="4"/>
      <c r="B2" s="4"/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  <c r="H2" s="5" t="s">
        <v>7</v>
      </c>
      <c r="I2" s="1"/>
      <c r="J2" s="1"/>
      <c r="L2" s="1"/>
    </row>
    <row r="3" spans="1:12" ht="15" customHeight="1" thickBot="1">
      <c r="I3" s="1"/>
    </row>
    <row r="4" spans="1:12" ht="15" customHeight="1">
      <c r="C4" s="425" t="s">
        <v>8</v>
      </c>
      <c r="D4" s="426"/>
      <c r="E4" s="426"/>
      <c r="F4" s="426"/>
      <c r="G4" s="426"/>
      <c r="H4" s="427"/>
      <c r="I4" s="1"/>
      <c r="J4" s="1"/>
      <c r="L4" s="1"/>
    </row>
    <row r="5" spans="1:12" ht="15" customHeight="1">
      <c r="C5" s="428" t="s">
        <v>9</v>
      </c>
      <c r="D5" s="429"/>
      <c r="E5" s="429"/>
      <c r="F5" s="429"/>
      <c r="G5" s="429"/>
      <c r="H5" s="430"/>
      <c r="I5" s="1"/>
      <c r="J5" s="1"/>
      <c r="L5" s="1"/>
    </row>
    <row r="6" spans="1:12" ht="15" customHeight="1">
      <c r="C6" s="9" t="s">
        <v>10</v>
      </c>
      <c r="D6" s="10" t="s">
        <v>11</v>
      </c>
      <c r="E6" s="11">
        <v>374.98</v>
      </c>
      <c r="F6" s="431">
        <v>17</v>
      </c>
      <c r="G6" s="432" t="s">
        <v>12</v>
      </c>
      <c r="H6" s="433" t="s">
        <v>13</v>
      </c>
      <c r="J6" s="1"/>
      <c r="L6" s="1"/>
    </row>
    <row r="7" spans="1:12" ht="15" customHeight="1">
      <c r="C7" s="12" t="s">
        <v>14</v>
      </c>
      <c r="D7" s="13" t="s">
        <v>15</v>
      </c>
      <c r="E7" s="14">
        <v>474.98</v>
      </c>
      <c r="F7" s="431"/>
      <c r="G7" s="432"/>
      <c r="H7" s="433"/>
      <c r="J7" s="1"/>
      <c r="L7" s="1"/>
    </row>
    <row r="8" spans="1:12" ht="15" customHeight="1">
      <c r="C8" s="9" t="s">
        <v>16</v>
      </c>
      <c r="D8" s="10" t="s">
        <v>17</v>
      </c>
      <c r="E8" s="11">
        <v>424.98</v>
      </c>
      <c r="F8" s="431"/>
      <c r="G8" s="432"/>
      <c r="H8" s="433"/>
      <c r="J8" s="1"/>
      <c r="L8" s="1"/>
    </row>
    <row r="9" spans="1:12" ht="15" customHeight="1">
      <c r="C9" s="12" t="s">
        <v>18</v>
      </c>
      <c r="D9" s="13" t="s">
        <v>19</v>
      </c>
      <c r="E9" s="14">
        <v>524.98</v>
      </c>
      <c r="F9" s="431"/>
      <c r="G9" s="432"/>
      <c r="H9" s="433"/>
      <c r="J9" s="1"/>
      <c r="L9" s="1"/>
    </row>
    <row r="10" spans="1:12" ht="15" customHeight="1">
      <c r="C10" s="15"/>
      <c r="D10" s="16"/>
      <c r="E10" s="17"/>
      <c r="F10" s="18"/>
      <c r="G10" s="18"/>
      <c r="H10" s="19"/>
      <c r="I10" s="1"/>
      <c r="J10" s="1"/>
      <c r="L10" s="1"/>
    </row>
    <row r="11" spans="1:12" s="4" customFormat="1" ht="15" customHeight="1">
      <c r="C11" s="434" t="s">
        <v>20</v>
      </c>
      <c r="D11" s="435"/>
      <c r="E11" s="435"/>
      <c r="F11" s="435"/>
      <c r="G11" s="435"/>
      <c r="H11" s="436"/>
    </row>
    <row r="12" spans="1:12" ht="15" customHeight="1">
      <c r="C12" s="20" t="s">
        <v>21</v>
      </c>
      <c r="D12" s="21" t="s">
        <v>22</v>
      </c>
      <c r="E12" s="22">
        <v>35.979999999999997</v>
      </c>
      <c r="F12" s="23">
        <v>0</v>
      </c>
      <c r="G12" s="24"/>
      <c r="H12" s="25"/>
      <c r="I12" s="1"/>
      <c r="J12" s="1"/>
      <c r="L12" s="1"/>
    </row>
    <row r="13" spans="1:12" ht="15" customHeight="1">
      <c r="C13" s="20" t="s">
        <v>23</v>
      </c>
      <c r="D13" s="21" t="s">
        <v>24</v>
      </c>
      <c r="E13" s="22">
        <v>59.98</v>
      </c>
      <c r="F13" s="23">
        <v>0</v>
      </c>
      <c r="G13" s="24"/>
      <c r="H13" s="25"/>
      <c r="I13" s="1"/>
      <c r="J13" s="1"/>
      <c r="L13" s="1"/>
    </row>
    <row r="14" spans="1:12" ht="15" customHeight="1">
      <c r="C14" s="20" t="s">
        <v>25</v>
      </c>
      <c r="D14" s="21" t="s">
        <v>26</v>
      </c>
      <c r="E14" s="22">
        <v>155.97999999999999</v>
      </c>
      <c r="F14" s="23">
        <v>0</v>
      </c>
      <c r="G14" s="24"/>
      <c r="H14" s="25"/>
      <c r="I14" s="1"/>
      <c r="J14" s="1"/>
      <c r="L14" s="1"/>
    </row>
    <row r="15" spans="1:12" ht="15" customHeight="1">
      <c r="C15" s="20" t="s">
        <v>27</v>
      </c>
      <c r="D15" s="21" t="s">
        <v>28</v>
      </c>
      <c r="E15" s="22">
        <v>95.98</v>
      </c>
      <c r="F15" s="23">
        <v>3</v>
      </c>
      <c r="G15" s="24"/>
      <c r="H15" s="25"/>
      <c r="I15" s="1"/>
      <c r="J15" s="1"/>
      <c r="L15" s="1"/>
    </row>
    <row r="16" spans="1:12" ht="15" customHeight="1">
      <c r="C16" s="20" t="s">
        <v>29</v>
      </c>
      <c r="D16" s="21" t="s">
        <v>30</v>
      </c>
      <c r="E16" s="22">
        <v>95.98</v>
      </c>
      <c r="F16" s="23">
        <v>7</v>
      </c>
      <c r="G16" s="24"/>
      <c r="H16" s="25"/>
      <c r="I16" s="1"/>
      <c r="J16" s="1"/>
      <c r="L16" s="1"/>
    </row>
    <row r="17" spans="3:12" ht="15" customHeight="1">
      <c r="C17" s="20" t="s">
        <v>31</v>
      </c>
      <c r="D17" s="21" t="s">
        <v>32</v>
      </c>
      <c r="E17" s="22">
        <v>99.98</v>
      </c>
      <c r="F17" s="23">
        <v>7</v>
      </c>
      <c r="G17" s="24"/>
      <c r="H17" s="25"/>
      <c r="I17" s="1"/>
      <c r="J17" s="1"/>
      <c r="L17" s="1"/>
    </row>
    <row r="18" spans="3:12" ht="15" customHeight="1" thickBot="1">
      <c r="C18" s="26" t="s">
        <v>709</v>
      </c>
      <c r="D18" s="27" t="s">
        <v>33</v>
      </c>
      <c r="E18" s="28">
        <v>47.98</v>
      </c>
      <c r="F18" s="29">
        <v>0</v>
      </c>
      <c r="G18" s="30"/>
      <c r="H18" s="31"/>
      <c r="I18" s="1"/>
      <c r="J18" s="1"/>
      <c r="L18" s="1"/>
    </row>
    <row r="19" spans="3:12" ht="15" customHeight="1" thickBot="1">
      <c r="D19" s="32"/>
      <c r="E19" s="33"/>
      <c r="F19" s="1"/>
      <c r="G19" s="1"/>
      <c r="I19" s="1"/>
      <c r="J19" s="1"/>
      <c r="L19" s="1"/>
    </row>
    <row r="20" spans="3:12" ht="15" customHeight="1">
      <c r="C20" s="425" t="s">
        <v>34</v>
      </c>
      <c r="D20" s="426"/>
      <c r="E20" s="426"/>
      <c r="F20" s="426"/>
      <c r="G20" s="426"/>
      <c r="H20" s="427"/>
      <c r="I20" s="1"/>
      <c r="J20" s="1"/>
      <c r="L20" s="1"/>
    </row>
    <row r="21" spans="3:12" ht="15" customHeight="1">
      <c r="C21" s="428" t="s">
        <v>35</v>
      </c>
      <c r="D21" s="429"/>
      <c r="E21" s="429"/>
      <c r="F21" s="429"/>
      <c r="G21" s="429"/>
      <c r="H21" s="430"/>
      <c r="I21" s="1"/>
      <c r="J21" s="1"/>
      <c r="L21" s="1"/>
    </row>
    <row r="22" spans="3:12" ht="15" customHeight="1">
      <c r="C22" s="34" t="s">
        <v>36</v>
      </c>
      <c r="D22" s="13" t="s">
        <v>37</v>
      </c>
      <c r="E22" s="14">
        <v>474.98</v>
      </c>
      <c r="F22" s="431">
        <v>20</v>
      </c>
      <c r="G22" s="437" t="s">
        <v>12</v>
      </c>
      <c r="H22" s="438" t="s">
        <v>38</v>
      </c>
      <c r="I22" s="1"/>
      <c r="J22" s="1"/>
      <c r="L22" s="1"/>
    </row>
    <row r="23" spans="3:12" ht="15" customHeight="1">
      <c r="C23" s="35" t="s">
        <v>39</v>
      </c>
      <c r="D23" s="10" t="s">
        <v>40</v>
      </c>
      <c r="E23" s="36">
        <v>574.98</v>
      </c>
      <c r="F23" s="431"/>
      <c r="G23" s="431"/>
      <c r="H23" s="438"/>
      <c r="I23" s="1"/>
      <c r="J23" s="1"/>
      <c r="L23" s="1"/>
    </row>
    <row r="24" spans="3:12" ht="15" customHeight="1">
      <c r="C24" s="34" t="s">
        <v>41</v>
      </c>
      <c r="D24" s="13" t="s">
        <v>42</v>
      </c>
      <c r="E24" s="14">
        <v>524.98</v>
      </c>
      <c r="F24" s="431"/>
      <c r="G24" s="431"/>
      <c r="H24" s="438"/>
      <c r="I24" s="1"/>
      <c r="J24" s="1"/>
      <c r="L24" s="1"/>
    </row>
    <row r="25" spans="3:12" ht="15" customHeight="1">
      <c r="C25" s="35" t="s">
        <v>43</v>
      </c>
      <c r="D25" s="10" t="s">
        <v>44</v>
      </c>
      <c r="E25" s="36">
        <v>624.98</v>
      </c>
      <c r="F25" s="431"/>
      <c r="G25" s="431"/>
      <c r="H25" s="438"/>
    </row>
    <row r="26" spans="3:12" ht="15" customHeight="1">
      <c r="C26" s="15"/>
      <c r="D26" s="16"/>
      <c r="E26" s="17"/>
      <c r="F26" s="18"/>
      <c r="G26" s="18"/>
      <c r="H26" s="19"/>
    </row>
    <row r="27" spans="3:12" s="4" customFormat="1" ht="15" customHeight="1">
      <c r="C27" s="434" t="s">
        <v>20</v>
      </c>
      <c r="D27" s="435"/>
      <c r="E27" s="435"/>
      <c r="F27" s="435"/>
      <c r="G27" s="435"/>
      <c r="H27" s="436"/>
      <c r="I27" s="37"/>
      <c r="J27" s="3"/>
    </row>
    <row r="28" spans="3:12" ht="15" customHeight="1">
      <c r="C28" s="20" t="s">
        <v>45</v>
      </c>
      <c r="D28" s="21" t="s">
        <v>46</v>
      </c>
      <c r="E28" s="22">
        <v>47.98</v>
      </c>
      <c r="F28" s="23">
        <v>0</v>
      </c>
      <c r="G28" s="23"/>
      <c r="H28" s="25"/>
    </row>
    <row r="29" spans="3:12" ht="15" customHeight="1">
      <c r="C29" s="20" t="s">
        <v>47</v>
      </c>
      <c r="D29" s="21" t="s">
        <v>48</v>
      </c>
      <c r="E29" s="22">
        <v>71.98</v>
      </c>
      <c r="F29" s="23">
        <v>0</v>
      </c>
      <c r="G29" s="23"/>
      <c r="H29" s="25"/>
    </row>
    <row r="30" spans="3:12" ht="15" customHeight="1">
      <c r="C30" s="20" t="s">
        <v>49</v>
      </c>
      <c r="D30" s="21" t="s">
        <v>50</v>
      </c>
      <c r="E30" s="22">
        <v>203.98</v>
      </c>
      <c r="F30" s="23">
        <v>0</v>
      </c>
      <c r="G30" s="23"/>
      <c r="H30" s="25"/>
    </row>
    <row r="31" spans="3:12" ht="15" customHeight="1">
      <c r="C31" s="20" t="s">
        <v>51</v>
      </c>
      <c r="D31" s="21" t="s">
        <v>52</v>
      </c>
      <c r="E31" s="22">
        <v>107.98</v>
      </c>
      <c r="F31" s="23">
        <v>3</v>
      </c>
      <c r="G31" s="23"/>
      <c r="H31" s="25"/>
    </row>
    <row r="32" spans="3:12" ht="15" customHeight="1">
      <c r="C32" s="20" t="s">
        <v>53</v>
      </c>
      <c r="D32" s="21" t="s">
        <v>54</v>
      </c>
      <c r="E32" s="22">
        <v>119.98</v>
      </c>
      <c r="F32" s="23">
        <v>10</v>
      </c>
      <c r="G32" s="23"/>
      <c r="H32" s="25"/>
    </row>
    <row r="33" spans="3:13" ht="15" customHeight="1">
      <c r="C33" s="20" t="s">
        <v>55</v>
      </c>
      <c r="D33" s="21" t="s">
        <v>56</v>
      </c>
      <c r="E33" s="22">
        <v>167.98</v>
      </c>
      <c r="F33" s="23">
        <v>10</v>
      </c>
      <c r="G33" s="23"/>
      <c r="H33" s="25"/>
    </row>
    <row r="34" spans="3:13" ht="15" customHeight="1" thickBot="1">
      <c r="C34" s="26" t="s">
        <v>709</v>
      </c>
      <c r="D34" s="27" t="s">
        <v>57</v>
      </c>
      <c r="E34" s="28">
        <v>47.98</v>
      </c>
      <c r="F34" s="29">
        <v>0</v>
      </c>
      <c r="G34" s="29"/>
      <c r="H34" s="31"/>
    </row>
    <row r="35" spans="3:13" ht="15" customHeight="1"/>
    <row r="36" spans="3:13" ht="15" customHeight="1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3:13" ht="15" customHeight="1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3:13" ht="15" customHeight="1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3:13" ht="15" customHeight="1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3:13" ht="15" customHeight="1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3:13" ht="15" customHeight="1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3:13" ht="15" customHeight="1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3:13" ht="15" customHeight="1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3:13" ht="15" customHeight="1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3:13" ht="15" customHeight="1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3:13" ht="15" customHeight="1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3:13" ht="15" customHeight="1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3:13" ht="15" customHeight="1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3:13" ht="15" customHeight="1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3:13" ht="15" customHeight="1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3:13" ht="1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3:13" ht="15" customHeight="1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3:13" ht="15" customHeight="1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3:13" ht="15" customHeight="1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3:13" ht="15" customHeight="1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3:13" ht="15" customHeight="1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3:13" ht="15" customHeight="1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3:13" ht="15" customHeight="1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3:13" ht="15" customHeight="1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3:13" ht="15" customHeight="1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3:13" ht="15" customHeight="1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3:13" ht="15" customHeight="1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3:13" ht="15" customHeight="1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3:13" ht="15" customHeight="1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</row>
    <row r="65" spans="3:13" ht="15" customHeight="1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3:13" ht="15" customHeight="1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3:13" ht="15" customHeight="1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3:13" ht="15" customHeight="1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69" spans="3:13" ht="15" customHeight="1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3:13" ht="15" customHeight="1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3:13" ht="15" customHeight="1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3:13" ht="15" customHeight="1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</row>
    <row r="73" spans="3:13" ht="15" customHeight="1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3:13" ht="15" customHeight="1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3:13" ht="15" customHeight="1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3:13" ht="15" customHeight="1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3:13" ht="15" customHeight="1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3:13" ht="15" customHeight="1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</row>
    <row r="79" spans="3:13" ht="15" customHeight="1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3:13" ht="15" customHeight="1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</row>
    <row r="81" spans="3:13" ht="15" customHeight="1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3:13" ht="15" customHeigh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</row>
    <row r="83" spans="3:13" ht="15" customHeight="1"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3:13" ht="15" customHeight="1"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</row>
    <row r="85" spans="3:13" ht="15" customHeight="1"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3:13" ht="15" customHeight="1"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</row>
    <row r="87" spans="3:13" ht="15" customHeight="1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3:13" ht="15" customHeight="1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</row>
    <row r="89" spans="3:13" ht="15" customHeight="1"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3:13" ht="15" customHeight="1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</row>
    <row r="91" spans="3:13" ht="15" customHeight="1"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3:13" ht="15" customHeight="1"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</row>
    <row r="93" spans="3:13" ht="15" customHeight="1"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3:13" ht="15" customHeight="1"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</row>
    <row r="95" spans="3:13" ht="15" customHeight="1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3:13" ht="15" customHeight="1"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</row>
    <row r="97" spans="3:13" ht="15" customHeight="1"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3:13" ht="15" customHeight="1"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</row>
    <row r="99" spans="3:13" ht="15" customHeight="1"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3:13"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</row>
    <row r="101" spans="3:13"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3:13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</row>
    <row r="103" spans="3:13"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3:13"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</row>
    <row r="105" spans="3:13"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3:13"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</row>
    <row r="107" spans="3:13"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3:13"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</row>
    <row r="109" spans="3:13"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3:13"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</row>
    <row r="111" spans="3:13"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3:13"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</row>
    <row r="113" spans="3:13"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3:13"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</row>
    <row r="115" spans="3:13"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3:13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</row>
    <row r="117" spans="3:13"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3:13"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</row>
    <row r="119" spans="3:13"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3:13"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</row>
    <row r="121" spans="3:13"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3:13"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</row>
    <row r="123" spans="3:13"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3:13"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</row>
    <row r="125" spans="3:13"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3:13"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</row>
    <row r="127" spans="3:13"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3:13"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</row>
    <row r="129" spans="3:16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3:16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</row>
    <row r="131" spans="3:16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3:16"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</row>
    <row r="133" spans="3:16"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18"/>
      <c r="O133" s="18"/>
    </row>
    <row r="134" spans="3:16" ht="15" customHeight="1"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18"/>
      <c r="O134" s="18"/>
      <c r="P134" s="18"/>
    </row>
    <row r="135" spans="3:16" ht="15" customHeight="1"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18"/>
      <c r="O135" s="18"/>
      <c r="P135" s="18"/>
    </row>
    <row r="136" spans="3:16" ht="15" customHeight="1"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18"/>
      <c r="O136" s="18"/>
      <c r="P136" s="18"/>
    </row>
    <row r="137" spans="3:16" ht="15" customHeight="1"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18"/>
      <c r="O137" s="18"/>
      <c r="P137" s="18"/>
    </row>
    <row r="138" spans="3:16" ht="15" customHeight="1"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18"/>
      <c r="O138" s="18"/>
      <c r="P138" s="18"/>
    </row>
    <row r="139" spans="3:16" ht="15" customHeight="1"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18"/>
      <c r="O139" s="18"/>
      <c r="P139" s="18"/>
    </row>
    <row r="140" spans="3:16" ht="15" customHeight="1"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18"/>
      <c r="O140" s="18"/>
      <c r="P140" s="18"/>
    </row>
    <row r="141" spans="3:16" ht="15" customHeight="1"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18"/>
      <c r="O141" s="18"/>
      <c r="P141" s="18"/>
    </row>
    <row r="142" spans="3:16" ht="15" customHeight="1"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18"/>
      <c r="O142" s="18"/>
      <c r="P142" s="18"/>
    </row>
    <row r="143" spans="3:16" ht="15" customHeight="1"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18"/>
      <c r="O143" s="18"/>
      <c r="P143" s="18"/>
    </row>
    <row r="144" spans="3:16" ht="15" customHeight="1"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18"/>
      <c r="O144" s="18"/>
      <c r="P144" s="18"/>
    </row>
    <row r="145" spans="3:16" ht="15" customHeight="1"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18"/>
      <c r="O145" s="18"/>
      <c r="P145" s="18"/>
    </row>
    <row r="146" spans="3:16"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18"/>
      <c r="O146" s="18"/>
      <c r="P146" s="18"/>
    </row>
    <row r="147" spans="3:16"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18"/>
      <c r="O147" s="18"/>
      <c r="P147" s="18"/>
    </row>
    <row r="148" spans="3:16"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18"/>
      <c r="O148" s="18"/>
      <c r="P148" s="18"/>
    </row>
    <row r="149" spans="3:16"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18"/>
      <c r="O149" s="18"/>
      <c r="P149" s="18"/>
    </row>
    <row r="150" spans="3:16"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18"/>
      <c r="O150" s="18"/>
      <c r="P150" s="18"/>
    </row>
    <row r="151" spans="3:16"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18"/>
      <c r="O151" s="18"/>
      <c r="P151" s="18"/>
    </row>
    <row r="152" spans="3:16"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18"/>
      <c r="O152" s="18"/>
      <c r="P152" s="18"/>
    </row>
    <row r="153" spans="3:16"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18"/>
      <c r="O153" s="18"/>
      <c r="P153" s="18"/>
    </row>
    <row r="154" spans="3:16"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18"/>
      <c r="O154" s="18"/>
      <c r="P154" s="18"/>
    </row>
    <row r="155" spans="3:16"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18"/>
      <c r="O155" s="18"/>
      <c r="P155" s="18"/>
    </row>
    <row r="156" spans="3:16"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18"/>
      <c r="O156" s="18"/>
      <c r="P156" s="18"/>
    </row>
    <row r="157" spans="3:16"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18"/>
      <c r="O157" s="18"/>
      <c r="P157" s="18"/>
    </row>
    <row r="158" spans="3:16"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18"/>
      <c r="O158" s="18"/>
      <c r="P158" s="18"/>
    </row>
    <row r="159" spans="3:16"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18"/>
      <c r="O159" s="18"/>
      <c r="P159" s="18"/>
    </row>
    <row r="160" spans="3:16"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18"/>
      <c r="O160" s="18"/>
      <c r="P160" s="18"/>
    </row>
    <row r="161" spans="3:16"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18"/>
      <c r="O161" s="18"/>
      <c r="P161" s="18"/>
    </row>
    <row r="162" spans="3:16"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18"/>
      <c r="O162" s="18"/>
      <c r="P162" s="18"/>
    </row>
    <row r="163" spans="3:16"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18"/>
      <c r="O163" s="18"/>
      <c r="P163" s="18"/>
    </row>
    <row r="164" spans="3:16"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18"/>
      <c r="O164" s="18"/>
      <c r="P164" s="18"/>
    </row>
    <row r="165" spans="3:16"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18"/>
      <c r="O165" s="18"/>
      <c r="P165" s="18"/>
    </row>
    <row r="166" spans="3:16"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18"/>
      <c r="O166" s="18"/>
      <c r="P166" s="18"/>
    </row>
    <row r="167" spans="3:16"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18"/>
      <c r="O167" s="18"/>
      <c r="P167" s="18"/>
    </row>
    <row r="168" spans="3:16"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18"/>
      <c r="O168" s="18"/>
      <c r="P168" s="18"/>
    </row>
    <row r="169" spans="3:16"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18"/>
      <c r="O169" s="18"/>
      <c r="P169" s="18"/>
    </row>
    <row r="170" spans="3:16"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18"/>
      <c r="O170" s="18"/>
      <c r="P170" s="18"/>
    </row>
    <row r="171" spans="3:16"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18"/>
      <c r="O171" s="18"/>
      <c r="P171" s="18"/>
    </row>
    <row r="172" spans="3:16"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18"/>
      <c r="O172" s="18"/>
      <c r="P172" s="18"/>
    </row>
    <row r="173" spans="3:16"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18"/>
      <c r="O173" s="18"/>
      <c r="P173" s="18"/>
    </row>
    <row r="174" spans="3:16"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18"/>
      <c r="O174" s="18"/>
      <c r="P174" s="18"/>
    </row>
    <row r="175" spans="3:16"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18"/>
      <c r="O175" s="18"/>
      <c r="P175" s="18"/>
    </row>
    <row r="176" spans="3:16"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18"/>
      <c r="O176" s="18"/>
      <c r="P176" s="18"/>
    </row>
    <row r="177" spans="3:16"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18"/>
      <c r="O177" s="18"/>
      <c r="P177" s="18"/>
    </row>
    <row r="178" spans="3:16"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18"/>
      <c r="O178" s="18"/>
      <c r="P178" s="18"/>
    </row>
    <row r="179" spans="3:16"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18"/>
      <c r="O179" s="18"/>
      <c r="P179" s="18"/>
    </row>
    <row r="180" spans="3:16"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18"/>
      <c r="O180" s="18"/>
      <c r="P180" s="18"/>
    </row>
    <row r="181" spans="3:16"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18"/>
      <c r="O181" s="18"/>
      <c r="P181" s="18"/>
    </row>
    <row r="182" spans="3:16"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18"/>
      <c r="O182" s="18"/>
      <c r="P182" s="18"/>
    </row>
    <row r="183" spans="3:16"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18"/>
      <c r="O183" s="18"/>
      <c r="P183" s="18"/>
    </row>
    <row r="184" spans="3:16"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18"/>
      <c r="O184" s="18"/>
      <c r="P184" s="18"/>
    </row>
    <row r="185" spans="3:16"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18"/>
      <c r="O185" s="18"/>
      <c r="P185" s="18"/>
    </row>
    <row r="186" spans="3:16"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18"/>
      <c r="O186" s="18"/>
      <c r="P186" s="18"/>
    </row>
    <row r="187" spans="3:16"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18"/>
      <c r="O187" s="18"/>
      <c r="P187" s="18"/>
    </row>
    <row r="188" spans="3:16"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18"/>
      <c r="O188" s="18"/>
      <c r="P188" s="18"/>
    </row>
    <row r="189" spans="3:16"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18"/>
      <c r="O189" s="18"/>
      <c r="P189" s="18"/>
    </row>
    <row r="190" spans="3:16"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18"/>
      <c r="O190" s="18"/>
      <c r="P190" s="18"/>
    </row>
    <row r="191" spans="3:16"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18"/>
      <c r="O191" s="18"/>
      <c r="P191" s="18"/>
    </row>
    <row r="192" spans="3:16"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18"/>
      <c r="O192" s="18"/>
      <c r="P192" s="18"/>
    </row>
    <row r="193" spans="3:16"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18"/>
      <c r="O193" s="18"/>
      <c r="P193" s="18"/>
    </row>
    <row r="194" spans="3:16"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18"/>
      <c r="O194" s="18"/>
      <c r="P194" s="18"/>
    </row>
    <row r="195" spans="3:16"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18"/>
      <c r="O195" s="18"/>
      <c r="P195" s="18"/>
    </row>
    <row r="196" spans="3:16"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18"/>
      <c r="O196" s="18"/>
      <c r="P196" s="18"/>
    </row>
    <row r="197" spans="3:16"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18"/>
      <c r="O197" s="18"/>
      <c r="P197" s="18"/>
    </row>
    <row r="198" spans="3:16"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18"/>
      <c r="O198" s="18"/>
      <c r="P198" s="18"/>
    </row>
    <row r="199" spans="3:16"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18"/>
      <c r="O199" s="18"/>
      <c r="P199" s="18"/>
    </row>
    <row r="200" spans="3:16"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18"/>
      <c r="O200" s="18"/>
      <c r="P200" s="18"/>
    </row>
    <row r="201" spans="3:16"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18"/>
      <c r="O201" s="18"/>
      <c r="P201" s="18"/>
    </row>
    <row r="202" spans="3:16"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18"/>
      <c r="O202" s="18"/>
      <c r="P202" s="18"/>
    </row>
    <row r="203" spans="3:16"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18"/>
      <c r="O203" s="18"/>
      <c r="P203" s="18"/>
    </row>
    <row r="204" spans="3:16"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18"/>
      <c r="O204" s="18"/>
      <c r="P204" s="18"/>
    </row>
    <row r="205" spans="3:16"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18"/>
      <c r="O205" s="18"/>
      <c r="P205" s="18"/>
    </row>
    <row r="206" spans="3:16"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18"/>
      <c r="O206" s="18"/>
      <c r="P206" s="18"/>
    </row>
    <row r="207" spans="3:16"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18"/>
      <c r="O207" s="18"/>
      <c r="P207" s="18"/>
    </row>
    <row r="208" spans="3:16"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18"/>
      <c r="O208" s="18"/>
      <c r="P208" s="18"/>
    </row>
    <row r="209" spans="3:16"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18"/>
      <c r="O209" s="18"/>
      <c r="P209" s="18"/>
    </row>
    <row r="210" spans="3:16"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18"/>
      <c r="O210" s="18"/>
      <c r="P210" s="18"/>
    </row>
    <row r="211" spans="3:16"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18"/>
      <c r="O211" s="18"/>
      <c r="P211" s="18"/>
    </row>
    <row r="212" spans="3:16"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18"/>
      <c r="O212" s="18"/>
      <c r="P212" s="18"/>
    </row>
    <row r="213" spans="3:16"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18"/>
      <c r="O213" s="18"/>
      <c r="P213" s="18"/>
    </row>
    <row r="214" spans="3:16"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18"/>
      <c r="O214" s="18"/>
      <c r="P214" s="18"/>
    </row>
    <row r="215" spans="3:16"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18"/>
      <c r="O215" s="18"/>
      <c r="P215" s="18"/>
    </row>
    <row r="216" spans="3:16"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18"/>
      <c r="O216" s="18"/>
      <c r="P216" s="18"/>
    </row>
    <row r="217" spans="3:16"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18"/>
      <c r="O217" s="18"/>
      <c r="P217" s="18"/>
    </row>
    <row r="218" spans="3:16"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18"/>
      <c r="O218" s="18"/>
      <c r="P218" s="18"/>
    </row>
    <row r="219" spans="3:16"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18"/>
      <c r="O219" s="18"/>
      <c r="P219" s="18"/>
    </row>
    <row r="220" spans="3:16"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18"/>
      <c r="O220" s="18"/>
      <c r="P220" s="18"/>
    </row>
    <row r="221" spans="3:16"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18"/>
      <c r="O221" s="18"/>
      <c r="P221" s="18"/>
    </row>
    <row r="222" spans="3:16"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18"/>
      <c r="O222" s="18"/>
      <c r="P222" s="18"/>
    </row>
    <row r="223" spans="3:16"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18"/>
      <c r="O223" s="18"/>
      <c r="P223" s="18"/>
    </row>
    <row r="224" spans="3:16"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18"/>
      <c r="O224" s="18"/>
      <c r="P224" s="18"/>
    </row>
    <row r="225" spans="3:16"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18"/>
      <c r="O225" s="18"/>
      <c r="P225" s="18"/>
    </row>
    <row r="226" spans="3:16"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18"/>
      <c r="O226" s="18"/>
      <c r="P226" s="18"/>
    </row>
    <row r="227" spans="3:16"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18"/>
      <c r="O227" s="18"/>
      <c r="P227" s="18"/>
    </row>
    <row r="228" spans="3:16"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18"/>
      <c r="O228" s="18"/>
      <c r="P228" s="18"/>
    </row>
    <row r="229" spans="3:16"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18"/>
      <c r="O229" s="18"/>
      <c r="P229" s="18"/>
    </row>
    <row r="230" spans="3:16"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18"/>
      <c r="O230" s="18"/>
      <c r="P230" s="18"/>
    </row>
    <row r="231" spans="3:16"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18"/>
      <c r="O231" s="18"/>
      <c r="P231" s="18"/>
    </row>
    <row r="232" spans="3:16"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18"/>
      <c r="O232" s="18"/>
      <c r="P232" s="18"/>
    </row>
    <row r="233" spans="3:16"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18"/>
      <c r="O233" s="18"/>
      <c r="P233" s="18"/>
    </row>
    <row r="234" spans="3:16"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18"/>
      <c r="O234" s="18"/>
      <c r="P234" s="18"/>
    </row>
    <row r="235" spans="3:16"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18"/>
      <c r="O235" s="18"/>
      <c r="P235" s="18"/>
    </row>
    <row r="236" spans="3:16"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18"/>
      <c r="O236" s="18"/>
      <c r="P236" s="18"/>
    </row>
    <row r="237" spans="3:16"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18"/>
      <c r="O237" s="18"/>
      <c r="P237" s="18"/>
    </row>
    <row r="238" spans="3:16"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18"/>
      <c r="O238" s="18"/>
      <c r="P238" s="18"/>
    </row>
    <row r="239" spans="3:16"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18"/>
      <c r="O239" s="18"/>
      <c r="P239" s="18"/>
    </row>
    <row r="240" spans="3:16"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18"/>
      <c r="O240" s="18"/>
      <c r="P240" s="18"/>
    </row>
    <row r="241" spans="3:16"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18"/>
      <c r="O241" s="18"/>
      <c r="P241" s="18"/>
    </row>
    <row r="242" spans="3:16"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18"/>
      <c r="O242" s="18"/>
      <c r="P242" s="18"/>
    </row>
    <row r="243" spans="3:16"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18"/>
      <c r="O243" s="18"/>
      <c r="P243" s="18"/>
    </row>
    <row r="244" spans="3:16"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</row>
    <row r="245" spans="3:16"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</row>
    <row r="246" spans="3:16"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</row>
    <row r="247" spans="3:16"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</row>
    <row r="248" spans="3:16"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</row>
    <row r="249" spans="3:16"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</row>
    <row r="250" spans="3:16"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</row>
    <row r="251" spans="3:16"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</row>
    <row r="252" spans="3:16"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</row>
    <row r="253" spans="3:16"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</row>
    <row r="254" spans="3:16"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</row>
    <row r="255" spans="3:16"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</row>
    <row r="256" spans="3:16"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</row>
    <row r="257" spans="1:13"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</row>
    <row r="258" spans="1:13"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</row>
    <row r="259" spans="1:13"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</row>
    <row r="260" spans="1:13"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</row>
    <row r="261" spans="1:13"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</row>
    <row r="262" spans="1:13"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</row>
    <row r="263" spans="1:13"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</row>
    <row r="264" spans="1:13"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</row>
    <row r="265" spans="1:13">
      <c r="A265" s="39"/>
      <c r="B265" s="39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</row>
    <row r="266" spans="1:13">
      <c r="A266" s="39"/>
      <c r="B266" s="39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</row>
    <row r="267" spans="1:13"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</row>
    <row r="268" spans="1:13"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</row>
    <row r="269" spans="1:13"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</row>
    <row r="270" spans="1:13"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</row>
    <row r="271" spans="1:13"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</row>
    <row r="272" spans="1:13"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</row>
    <row r="273" spans="3:14"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</row>
    <row r="274" spans="3:14"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</row>
    <row r="275" spans="3:14"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</row>
    <row r="276" spans="3:14"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</row>
    <row r="277" spans="3:14"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</row>
    <row r="278" spans="3:14"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</row>
    <row r="279" spans="3:14"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</row>
    <row r="280" spans="3:14"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</row>
    <row r="281" spans="3:14"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</row>
    <row r="282" spans="3:14"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</row>
    <row r="283" spans="3:14"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</row>
    <row r="284" spans="3:14"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</row>
    <row r="285" spans="3:14"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</row>
    <row r="286" spans="3:14"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</row>
    <row r="287" spans="3:14"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</row>
    <row r="288" spans="3:14"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40"/>
    </row>
    <row r="289" spans="1:14"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40"/>
    </row>
    <row r="290" spans="1:14"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40"/>
    </row>
    <row r="291" spans="1:14"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40"/>
    </row>
    <row r="292" spans="1:14"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40"/>
    </row>
    <row r="293" spans="1:14"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40"/>
    </row>
    <row r="294" spans="1:14"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40"/>
    </row>
    <row r="295" spans="1:14"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40"/>
    </row>
    <row r="296" spans="1:14"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40"/>
    </row>
    <row r="297" spans="1:14"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40"/>
    </row>
    <row r="298" spans="1:14" s="2" customFormat="1">
      <c r="A298" s="40"/>
      <c r="B298" s="40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</row>
    <row r="299" spans="1:14" s="2" customFormat="1">
      <c r="A299" s="40"/>
      <c r="B299" s="40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</row>
    <row r="300" spans="1:14"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</row>
    <row r="301" spans="1:14"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</row>
    <row r="302" spans="1:14"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</row>
    <row r="303" spans="1:14"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</row>
    <row r="304" spans="1:14"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</row>
    <row r="305" spans="3:13"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</row>
    <row r="306" spans="3:13"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</row>
    <row r="307" spans="3:13"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</row>
    <row r="308" spans="3:13"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</row>
    <row r="309" spans="3:13"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</row>
    <row r="310" spans="3:13"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</row>
    <row r="311" spans="3:13"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</row>
    <row r="312" spans="3:13"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</row>
    <row r="313" spans="3:13"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</row>
    <row r="314" spans="3:13"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</row>
    <row r="315" spans="3:13"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</row>
    <row r="316" spans="3:13"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</row>
    <row r="317" spans="3:13"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</row>
    <row r="318" spans="3:13"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</row>
    <row r="319" spans="3:13"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</row>
    <row r="320" spans="3:13"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</row>
    <row r="321" spans="3:13"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</row>
    <row r="322" spans="3:13"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</row>
    <row r="323" spans="3:13"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</row>
    <row r="324" spans="3:13"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</row>
    <row r="325" spans="3:13"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</row>
    <row r="326" spans="3:13"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</row>
    <row r="327" spans="3:13"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</row>
    <row r="328" spans="3:13"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</row>
    <row r="329" spans="3:13"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</row>
    <row r="330" spans="3:13"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</row>
    <row r="331" spans="3:13"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</row>
    <row r="332" spans="3:13"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</row>
    <row r="333" spans="3:13"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</row>
    <row r="334" spans="3:13"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</row>
    <row r="335" spans="3:13"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</row>
    <row r="336" spans="3:13"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</row>
    <row r="337" spans="3:13"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</row>
    <row r="338" spans="3:13" s="39" customFormat="1"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</row>
    <row r="339" spans="3:13"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</row>
    <row r="340" spans="3:13"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</row>
    <row r="341" spans="3:13"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</row>
    <row r="342" spans="3:13"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</row>
    <row r="343" spans="3:13"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</row>
    <row r="344" spans="3:13"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</row>
    <row r="345" spans="3:13"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</row>
    <row r="346" spans="3:13"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</row>
    <row r="347" spans="3:13"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</row>
    <row r="348" spans="3:13"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</row>
    <row r="349" spans="3:13"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</row>
    <row r="355" spans="8:11">
      <c r="H355" s="38"/>
      <c r="I355" s="38"/>
      <c r="J355" s="38"/>
      <c r="K355" s="38"/>
    </row>
    <row r="356" spans="8:11">
      <c r="H356" s="38"/>
      <c r="I356" s="38"/>
      <c r="J356" s="38"/>
      <c r="K356" s="38"/>
    </row>
    <row r="357" spans="8:11">
      <c r="H357" s="38"/>
      <c r="I357" s="38"/>
      <c r="J357" s="38"/>
      <c r="K357" s="38"/>
    </row>
    <row r="358" spans="8:11">
      <c r="H358" s="38"/>
      <c r="I358" s="38"/>
      <c r="J358" s="38"/>
      <c r="K358" s="38"/>
    </row>
    <row r="359" spans="8:11">
      <c r="H359" s="38"/>
      <c r="I359" s="38"/>
      <c r="J359" s="38"/>
      <c r="K359" s="38"/>
    </row>
    <row r="360" spans="8:11">
      <c r="H360" s="38"/>
      <c r="I360" s="38"/>
      <c r="J360" s="38"/>
      <c r="K360" s="38"/>
    </row>
    <row r="361" spans="8:11">
      <c r="H361" s="38"/>
      <c r="I361" s="38"/>
      <c r="J361" s="38"/>
      <c r="K361" s="38"/>
    </row>
    <row r="362" spans="8:11">
      <c r="H362" s="38"/>
      <c r="I362" s="38"/>
      <c r="J362" s="38"/>
      <c r="K362" s="38"/>
    </row>
  </sheetData>
  <mergeCells count="14">
    <mergeCell ref="C27:H27"/>
    <mergeCell ref="C11:H11"/>
    <mergeCell ref="C20:H20"/>
    <mergeCell ref="C21:H21"/>
    <mergeCell ref="F22:F25"/>
    <mergeCell ref="G22:G25"/>
    <mergeCell ref="H22:H25"/>
    <mergeCell ref="C1:E1"/>
    <mergeCell ref="F1:H1"/>
    <mergeCell ref="C4:H4"/>
    <mergeCell ref="C5:H5"/>
    <mergeCell ref="F6:F9"/>
    <mergeCell ref="G6:G9"/>
    <mergeCell ref="H6:H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</sheetPr>
  <dimension ref="B1:N42"/>
  <sheetViews>
    <sheetView workbookViewId="0">
      <selection activeCell="M27" sqref="M27"/>
    </sheetView>
  </sheetViews>
  <sheetFormatPr defaultRowHeight="15"/>
  <cols>
    <col min="1" max="1" width="5.7109375" style="329" customWidth="1"/>
    <col min="2" max="2" width="30.7109375" style="329" customWidth="1"/>
    <col min="3" max="4" width="10.7109375" style="329" customWidth="1"/>
    <col min="5" max="5" width="5.7109375" style="329" customWidth="1"/>
    <col min="6" max="7" width="18.7109375" style="329" customWidth="1"/>
    <col min="8" max="8" width="5.7109375" style="329" customWidth="1"/>
    <col min="9" max="9" width="13.5703125" style="329" customWidth="1"/>
    <col min="10" max="10" width="16.140625" style="329" customWidth="1"/>
    <col min="11" max="11" width="5.7109375" style="329" customWidth="1"/>
    <col min="12" max="12" width="12.7109375" style="329" customWidth="1"/>
    <col min="13" max="13" width="15.7109375" style="329" customWidth="1"/>
    <col min="14" max="14" width="18.7109375" style="329" customWidth="1"/>
    <col min="15" max="15" width="5.7109375" style="329" customWidth="1"/>
    <col min="16" max="16384" width="9.140625" style="329"/>
  </cols>
  <sheetData>
    <row r="1" spans="2:14" ht="15.75" thickBot="1"/>
    <row r="2" spans="2:14" ht="28.5" thickBot="1">
      <c r="B2" s="558" t="s">
        <v>1051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60"/>
    </row>
    <row r="3" spans="2:14" ht="16.5" thickBot="1">
      <c r="B3" s="330"/>
      <c r="D3" s="330"/>
    </row>
    <row r="4" spans="2:14" ht="19.5" thickBot="1">
      <c r="B4" s="561" t="s">
        <v>1052</v>
      </c>
      <c r="C4" s="562"/>
      <c r="D4" s="563"/>
      <c r="F4" s="529" t="s">
        <v>1053</v>
      </c>
      <c r="G4" s="530"/>
      <c r="I4" s="564" t="s">
        <v>1054</v>
      </c>
      <c r="J4" s="565"/>
      <c r="L4" s="529" t="s">
        <v>1055</v>
      </c>
      <c r="M4" s="550"/>
      <c r="N4" s="530"/>
    </row>
    <row r="5" spans="2:14">
      <c r="B5" s="553" t="s">
        <v>1056</v>
      </c>
      <c r="C5" s="554"/>
      <c r="D5" s="555"/>
      <c r="F5" s="331" t="s">
        <v>1057</v>
      </c>
      <c r="G5" s="332" t="s">
        <v>1058</v>
      </c>
      <c r="I5" s="566"/>
      <c r="J5" s="567"/>
      <c r="L5" s="331" t="s">
        <v>1059</v>
      </c>
      <c r="M5" s="333" t="s">
        <v>1</v>
      </c>
      <c r="N5" s="332" t="s">
        <v>1060</v>
      </c>
    </row>
    <row r="6" spans="2:14" ht="15.75" thickBot="1">
      <c r="B6" s="334" t="s">
        <v>1061</v>
      </c>
      <c r="C6" s="335">
        <v>48</v>
      </c>
      <c r="D6" s="336" t="s">
        <v>1062</v>
      </c>
      <c r="F6" s="337">
        <v>899.98</v>
      </c>
      <c r="G6" s="338">
        <f>F6-(F6*0.15)</f>
        <v>764.98300000000006</v>
      </c>
      <c r="I6" s="568"/>
      <c r="J6" s="569"/>
      <c r="L6" s="337"/>
      <c r="M6" s="339">
        <v>27.46</v>
      </c>
      <c r="N6" s="340">
        <f>(M6*0.3) + M6</f>
        <v>35.698</v>
      </c>
    </row>
    <row r="7" spans="2:14" ht="15.75" thickBot="1">
      <c r="B7" s="334" t="s">
        <v>1063</v>
      </c>
      <c r="C7" s="335">
        <v>20</v>
      </c>
      <c r="D7" s="336" t="s">
        <v>1062</v>
      </c>
      <c r="F7" s="341"/>
      <c r="G7" s="341"/>
    </row>
    <row r="8" spans="2:14" ht="15.75" thickBot="1">
      <c r="B8" s="342" t="s">
        <v>1064</v>
      </c>
      <c r="C8" s="343">
        <v>12</v>
      </c>
      <c r="D8" s="344" t="s">
        <v>1065</v>
      </c>
      <c r="F8" s="529" t="s">
        <v>1066</v>
      </c>
      <c r="G8" s="530"/>
      <c r="H8" s="345"/>
      <c r="I8" s="531" t="s">
        <v>1067</v>
      </c>
      <c r="J8" s="532"/>
      <c r="L8" s="529" t="s">
        <v>1068</v>
      </c>
      <c r="M8" s="550"/>
      <c r="N8" s="530"/>
    </row>
    <row r="9" spans="2:14">
      <c r="B9" s="346"/>
      <c r="D9" s="347"/>
      <c r="F9" s="331" t="s">
        <v>1057</v>
      </c>
      <c r="G9" s="332" t="s">
        <v>1069</v>
      </c>
      <c r="I9" s="331" t="s">
        <v>1057</v>
      </c>
      <c r="J9" s="332" t="s">
        <v>1070</v>
      </c>
      <c r="L9" s="551" t="s">
        <v>1071</v>
      </c>
      <c r="M9" s="552"/>
      <c r="N9" s="348">
        <v>47.98</v>
      </c>
    </row>
    <row r="10" spans="2:14" ht="15.75" thickBot="1">
      <c r="B10" s="553" t="s">
        <v>1072</v>
      </c>
      <c r="C10" s="554"/>
      <c r="D10" s="555"/>
      <c r="F10" s="337">
        <v>2799.98</v>
      </c>
      <c r="G10" s="338">
        <f>F10-(F10*0.25)</f>
        <v>2099.9850000000001</v>
      </c>
      <c r="I10" s="337">
        <v>1</v>
      </c>
      <c r="J10" s="338">
        <f>I10-(I10*0.27)</f>
        <v>0.73</v>
      </c>
      <c r="L10" s="556" t="s">
        <v>1071</v>
      </c>
      <c r="M10" s="557"/>
      <c r="N10" s="349">
        <v>119.98</v>
      </c>
    </row>
    <row r="11" spans="2:14" ht="16.5" thickBot="1">
      <c r="B11" s="350" t="s">
        <v>1073</v>
      </c>
      <c r="C11" s="351">
        <v>400</v>
      </c>
      <c r="D11" s="344"/>
      <c r="L11" s="535" t="s">
        <v>1071</v>
      </c>
      <c r="M11" s="536"/>
      <c r="N11" s="352">
        <v>155.97999999999999</v>
      </c>
    </row>
    <row r="12" spans="2:14" ht="16.5" thickBot="1">
      <c r="B12" s="350" t="s">
        <v>1074</v>
      </c>
      <c r="C12" s="353">
        <v>2</v>
      </c>
      <c r="D12" s="344"/>
      <c r="F12" s="529" t="s">
        <v>1075</v>
      </c>
      <c r="G12" s="530"/>
      <c r="I12" s="531" t="s">
        <v>1076</v>
      </c>
      <c r="J12" s="532"/>
      <c r="L12" s="537" t="s">
        <v>1071</v>
      </c>
      <c r="M12" s="538"/>
      <c r="N12" s="354">
        <v>0</v>
      </c>
    </row>
    <row r="13" spans="2:14" ht="15.75" thickBot="1">
      <c r="B13" s="342" t="s">
        <v>1077</v>
      </c>
      <c r="C13" s="355">
        <f>C8*C7*C6</f>
        <v>11520</v>
      </c>
      <c r="D13" s="344" t="s">
        <v>1078</v>
      </c>
      <c r="F13" s="331" t="s">
        <v>1057</v>
      </c>
      <c r="G13" s="332" t="s">
        <v>1079</v>
      </c>
      <c r="I13" s="331" t="s">
        <v>1057</v>
      </c>
      <c r="J13" s="332" t="s">
        <v>1080</v>
      </c>
      <c r="L13" s="539" t="s">
        <v>1071</v>
      </c>
      <c r="M13" s="540"/>
      <c r="N13" s="356">
        <v>0</v>
      </c>
    </row>
    <row r="14" spans="2:14" ht="16.5" thickBot="1">
      <c r="B14" s="357"/>
      <c r="D14" s="358"/>
      <c r="F14" s="337">
        <v>1329.98</v>
      </c>
      <c r="G14" s="338">
        <f>F14-(F14*0.3)</f>
        <v>930.9860000000001</v>
      </c>
      <c r="I14" s="337">
        <v>1</v>
      </c>
      <c r="J14" s="338">
        <f>I14-(I14*0.32)</f>
        <v>0.67999999999999994</v>
      </c>
      <c r="L14" s="541" t="s">
        <v>1081</v>
      </c>
      <c r="M14" s="542"/>
      <c r="N14" s="359">
        <f>SUM(N9:N13)</f>
        <v>323.94</v>
      </c>
    </row>
    <row r="15" spans="2:14" ht="15.75" thickBot="1">
      <c r="B15" s="360" t="s">
        <v>1082</v>
      </c>
      <c r="C15" s="361"/>
      <c r="D15" s="362"/>
    </row>
    <row r="16" spans="2:14" ht="15.75" thickBot="1">
      <c r="B16" s="363" t="s">
        <v>1083</v>
      </c>
      <c r="C16" s="364">
        <f>60*C11/C13*C12</f>
        <v>4.166666666666667</v>
      </c>
      <c r="D16" s="344" t="s">
        <v>1084</v>
      </c>
      <c r="F16" s="529" t="s">
        <v>1085</v>
      </c>
      <c r="G16" s="530"/>
      <c r="I16" s="531" t="s">
        <v>1086</v>
      </c>
      <c r="J16" s="532"/>
      <c r="L16" s="543" t="s">
        <v>1087</v>
      </c>
      <c r="M16" s="544"/>
      <c r="N16" s="545"/>
    </row>
    <row r="17" spans="2:14" ht="15.75" thickBot="1">
      <c r="B17" s="365" t="s">
        <v>1088</v>
      </c>
      <c r="C17" s="366">
        <f>60/C16</f>
        <v>14.399999999999999</v>
      </c>
      <c r="D17" s="367" t="s">
        <v>1089</v>
      </c>
      <c r="F17" s="331" t="s">
        <v>1057</v>
      </c>
      <c r="G17" s="332" t="s">
        <v>1090</v>
      </c>
      <c r="I17" s="331" t="s">
        <v>1057</v>
      </c>
      <c r="J17" s="332" t="s">
        <v>1091</v>
      </c>
      <c r="L17" s="546" t="s">
        <v>4</v>
      </c>
      <c r="M17" s="547"/>
      <c r="N17" s="348">
        <f>N14</f>
        <v>323.94</v>
      </c>
    </row>
    <row r="18" spans="2:14" ht="15.75" thickBot="1">
      <c r="F18" s="337">
        <v>1329.98</v>
      </c>
      <c r="G18" s="338">
        <f>F18-(F18*0.33)</f>
        <v>891.08659999999998</v>
      </c>
      <c r="I18" s="337">
        <v>59.98</v>
      </c>
      <c r="J18" s="338">
        <f>I18-(I18*0.35)</f>
        <v>38.986999999999995</v>
      </c>
      <c r="L18" s="548" t="s">
        <v>1092</v>
      </c>
      <c r="M18" s="549"/>
      <c r="N18" s="368">
        <f>N6</f>
        <v>35.698</v>
      </c>
    </row>
    <row r="19" spans="2:14" ht="15.75" thickBot="1">
      <c r="F19" s="329" t="s">
        <v>1093</v>
      </c>
      <c r="G19" s="329" t="s">
        <v>1093</v>
      </c>
      <c r="L19" s="533" t="s">
        <v>1094</v>
      </c>
      <c r="M19" s="534"/>
      <c r="N19" s="369">
        <f>SUM(N17:N18)</f>
        <v>359.63799999999998</v>
      </c>
    </row>
    <row r="20" spans="2:14" ht="15.75" thickBot="1">
      <c r="F20" s="529" t="s">
        <v>1095</v>
      </c>
      <c r="G20" s="530"/>
      <c r="I20" s="531" t="s">
        <v>1096</v>
      </c>
      <c r="J20" s="532"/>
    </row>
    <row r="21" spans="2:14">
      <c r="F21" s="370" t="s">
        <v>1057</v>
      </c>
      <c r="G21" s="371" t="s">
        <v>1097</v>
      </c>
      <c r="I21" s="370" t="s">
        <v>1057</v>
      </c>
      <c r="J21" s="371" t="s">
        <v>1098</v>
      </c>
    </row>
    <row r="22" spans="2:14" ht="15.75" thickBot="1">
      <c r="B22" s="372"/>
      <c r="C22" s="372"/>
      <c r="D22" s="372"/>
      <c r="F22" s="337">
        <v>71.98</v>
      </c>
      <c r="G22" s="338">
        <f>F22-(F22*0.37)</f>
        <v>45.347400000000007</v>
      </c>
      <c r="I22" s="337">
        <v>1</v>
      </c>
      <c r="J22" s="338">
        <f>I22-(I22*0.39)</f>
        <v>0.61</v>
      </c>
    </row>
    <row r="23" spans="2:14" ht="15.75" thickBot="1">
      <c r="B23" s="372"/>
      <c r="C23" s="372"/>
      <c r="D23" s="372"/>
    </row>
    <row r="24" spans="2:14" ht="15.75" thickBot="1">
      <c r="B24" s="372"/>
      <c r="C24" s="372"/>
      <c r="D24" s="372"/>
      <c r="F24" s="529" t="s">
        <v>1099</v>
      </c>
      <c r="G24" s="530"/>
      <c r="I24" s="531" t="s">
        <v>1100</v>
      </c>
      <c r="J24" s="532"/>
    </row>
    <row r="25" spans="2:14">
      <c r="B25" s="372"/>
      <c r="C25" s="372"/>
      <c r="D25" s="372"/>
      <c r="F25" s="331" t="s">
        <v>1057</v>
      </c>
      <c r="G25" s="332" t="s">
        <v>1101</v>
      </c>
      <c r="I25" s="331" t="s">
        <v>1057</v>
      </c>
      <c r="J25" s="332" t="s">
        <v>1102</v>
      </c>
    </row>
    <row r="26" spans="2:14" ht="15.75" thickBot="1">
      <c r="B26" s="372"/>
      <c r="C26" s="372"/>
      <c r="D26" s="372"/>
      <c r="F26" s="337">
        <v>96.98</v>
      </c>
      <c r="G26" s="338">
        <f>F26-(F26*0.4)</f>
        <v>58.188000000000002</v>
      </c>
      <c r="I26" s="337">
        <v>1</v>
      </c>
      <c r="J26" s="338">
        <f>I26-(I26*0.42)</f>
        <v>0.58000000000000007</v>
      </c>
    </row>
    <row r="27" spans="2:14" ht="15.75" thickBot="1">
      <c r="B27" s="372"/>
      <c r="C27" s="372"/>
      <c r="D27" s="341"/>
      <c r="E27" s="341"/>
      <c r="H27" s="341"/>
      <c r="I27" s="341"/>
      <c r="J27" s="341"/>
    </row>
    <row r="28" spans="2:14" ht="15.75" thickBot="1">
      <c r="B28" s="372"/>
      <c r="C28" s="372"/>
      <c r="D28" s="341"/>
      <c r="E28" s="341"/>
      <c r="F28" s="529" t="s">
        <v>1103</v>
      </c>
      <c r="G28" s="530"/>
      <c r="H28" s="341"/>
      <c r="I28" s="341"/>
      <c r="J28" s="341"/>
    </row>
    <row r="29" spans="2:14">
      <c r="B29" s="372"/>
      <c r="C29" s="372"/>
      <c r="D29" s="341"/>
      <c r="E29" s="341"/>
      <c r="F29" s="331" t="s">
        <v>1057</v>
      </c>
      <c r="G29" s="332" t="s">
        <v>1104</v>
      </c>
      <c r="H29" s="341"/>
      <c r="I29" s="341"/>
      <c r="J29" s="341"/>
    </row>
    <row r="30" spans="2:14" ht="15.75" thickBot="1">
      <c r="B30" s="372"/>
      <c r="C30" s="372"/>
      <c r="D30" s="341"/>
      <c r="E30" s="341"/>
      <c r="F30" s="337">
        <v>39.979999999999997</v>
      </c>
      <c r="G30" s="338">
        <f>F30-(F30*0.5)</f>
        <v>19.989999999999998</v>
      </c>
      <c r="H30" s="341"/>
      <c r="I30" s="341"/>
      <c r="J30" s="341"/>
    </row>
    <row r="31" spans="2:14">
      <c r="B31" s="372"/>
      <c r="C31" s="372"/>
      <c r="D31" s="341"/>
      <c r="E31" s="341"/>
      <c r="H31" s="341"/>
      <c r="I31" s="341"/>
      <c r="J31" s="341"/>
    </row>
    <row r="32" spans="2:14">
      <c r="B32" s="372"/>
      <c r="C32" s="372"/>
      <c r="D32" s="341"/>
      <c r="E32" s="341"/>
      <c r="H32" s="341"/>
      <c r="I32" s="341"/>
      <c r="J32" s="341"/>
    </row>
    <row r="33" spans="2:10">
      <c r="D33" s="341"/>
      <c r="E33" s="341"/>
      <c r="H33" s="341"/>
      <c r="I33" s="341"/>
      <c r="J33" s="341"/>
    </row>
    <row r="34" spans="2:10">
      <c r="D34" s="341"/>
      <c r="E34" s="341"/>
      <c r="H34" s="341"/>
      <c r="I34" s="341"/>
    </row>
    <row r="35" spans="2:10">
      <c r="B35" s="373"/>
      <c r="C35" s="373"/>
      <c r="D35" s="341"/>
      <c r="E35" s="341"/>
      <c r="H35" s="341"/>
      <c r="I35" s="341"/>
    </row>
    <row r="36" spans="2:10">
      <c r="B36" s="373"/>
      <c r="C36" s="373"/>
      <c r="D36" s="341"/>
      <c r="E36" s="341"/>
      <c r="H36" s="341"/>
      <c r="I36" s="341"/>
    </row>
    <row r="37" spans="2:10">
      <c r="B37" s="373"/>
      <c r="C37" s="373"/>
      <c r="D37" s="341"/>
      <c r="E37" s="341"/>
      <c r="H37" s="341"/>
      <c r="I37" s="341"/>
    </row>
    <row r="38" spans="2:10">
      <c r="B38" s="374"/>
      <c r="C38" s="374"/>
      <c r="D38" s="341"/>
      <c r="E38" s="341"/>
      <c r="H38" s="341"/>
      <c r="I38" s="341"/>
    </row>
    <row r="39" spans="2:10">
      <c r="B39" s="373"/>
      <c r="C39" s="373"/>
      <c r="D39" s="373"/>
      <c r="E39" s="373"/>
    </row>
    <row r="40" spans="2:10">
      <c r="B40" s="373"/>
      <c r="C40" s="373"/>
      <c r="D40" s="373"/>
      <c r="E40" s="373"/>
    </row>
    <row r="41" spans="2:10">
      <c r="B41" s="373"/>
      <c r="C41" s="373"/>
      <c r="D41" s="373"/>
      <c r="E41" s="373"/>
    </row>
    <row r="42" spans="2:10">
      <c r="B42" s="373"/>
      <c r="C42" s="373"/>
      <c r="D42" s="373"/>
      <c r="E42" s="373"/>
    </row>
  </sheetData>
  <mergeCells count="29">
    <mergeCell ref="B2:N2"/>
    <mergeCell ref="B4:D4"/>
    <mergeCell ref="F4:G4"/>
    <mergeCell ref="I4:J6"/>
    <mergeCell ref="L4:N4"/>
    <mergeCell ref="B5:D5"/>
    <mergeCell ref="F8:G8"/>
    <mergeCell ref="I8:J8"/>
    <mergeCell ref="L8:N8"/>
    <mergeCell ref="L9:M9"/>
    <mergeCell ref="B10:D10"/>
    <mergeCell ref="L10:M10"/>
    <mergeCell ref="L19:M19"/>
    <mergeCell ref="L11:M11"/>
    <mergeCell ref="F12:G12"/>
    <mergeCell ref="I12:J12"/>
    <mergeCell ref="L12:M12"/>
    <mergeCell ref="L13:M13"/>
    <mergeCell ref="L14:M14"/>
    <mergeCell ref="F16:G16"/>
    <mergeCell ref="I16:J16"/>
    <mergeCell ref="L16:N16"/>
    <mergeCell ref="L17:M17"/>
    <mergeCell ref="L18:M18"/>
    <mergeCell ref="F20:G20"/>
    <mergeCell ref="I20:J20"/>
    <mergeCell ref="F24:G24"/>
    <mergeCell ref="I24:J24"/>
    <mergeCell ref="F28:G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</sheetPr>
  <dimension ref="B2:J60"/>
  <sheetViews>
    <sheetView workbookViewId="0">
      <selection activeCell="I24" sqref="I24"/>
    </sheetView>
  </sheetViews>
  <sheetFormatPr defaultRowHeight="15"/>
  <cols>
    <col min="1" max="1" width="6.42578125" style="328" customWidth="1"/>
    <col min="2" max="2" width="20" style="328" bestFit="1" customWidth="1"/>
    <col min="3" max="3" width="23.42578125" style="328" bestFit="1" customWidth="1"/>
    <col min="4" max="4" width="24.28515625" style="328" customWidth="1"/>
    <col min="5" max="5" width="30.7109375" style="328" customWidth="1"/>
    <col min="6" max="6" width="36.140625" style="328" customWidth="1"/>
    <col min="7" max="7" width="9.140625" style="328"/>
    <col min="8" max="9" width="12.140625" style="328" bestFit="1" customWidth="1"/>
    <col min="10" max="16384" width="9.140625" style="328"/>
  </cols>
  <sheetData>
    <row r="2" spans="2:10" ht="15.75" thickBot="1">
      <c r="B2" s="571" t="s">
        <v>1105</v>
      </c>
      <c r="C2" s="571"/>
      <c r="D2" s="571"/>
      <c r="E2" s="571"/>
      <c r="F2" s="571"/>
      <c r="H2" s="150"/>
      <c r="I2" s="150"/>
      <c r="J2" s="150"/>
    </row>
    <row r="3" spans="2:10" ht="15.75" thickBot="1">
      <c r="B3" s="375" t="s">
        <v>1106</v>
      </c>
      <c r="C3" s="376" t="s">
        <v>1107</v>
      </c>
      <c r="D3" s="376" t="s">
        <v>1108</v>
      </c>
      <c r="E3" s="376" t="s">
        <v>1109</v>
      </c>
      <c r="F3" s="377" t="s">
        <v>1110</v>
      </c>
      <c r="H3" s="150"/>
      <c r="I3" s="150"/>
      <c r="J3" s="150"/>
    </row>
    <row r="4" spans="2:10">
      <c r="B4" s="378" t="s">
        <v>1111</v>
      </c>
      <c r="C4" s="379" t="s">
        <v>1112</v>
      </c>
      <c r="D4" s="379" t="s">
        <v>1113</v>
      </c>
      <c r="E4" s="380" t="s">
        <v>1114</v>
      </c>
      <c r="F4" s="381" t="s">
        <v>1115</v>
      </c>
      <c r="H4" s="150"/>
      <c r="I4" s="150"/>
      <c r="J4" s="150"/>
    </row>
    <row r="5" spans="2:10">
      <c r="B5" s="151" t="s">
        <v>1116</v>
      </c>
      <c r="C5" s="149" t="s">
        <v>1117</v>
      </c>
      <c r="D5" s="149" t="s">
        <v>1118</v>
      </c>
      <c r="E5" s="149" t="s">
        <v>1119</v>
      </c>
      <c r="F5" s="382" t="s">
        <v>1120</v>
      </c>
      <c r="H5" s="150"/>
      <c r="I5" s="150"/>
      <c r="J5" s="150"/>
    </row>
    <row r="6" spans="2:10">
      <c r="B6" s="378" t="s">
        <v>1121</v>
      </c>
      <c r="C6" s="379" t="s">
        <v>1122</v>
      </c>
      <c r="D6" s="379" t="s">
        <v>1123</v>
      </c>
      <c r="E6" s="380" t="s">
        <v>1124</v>
      </c>
      <c r="F6" s="381" t="s">
        <v>1125</v>
      </c>
      <c r="H6" s="150"/>
      <c r="I6" s="150"/>
      <c r="J6" s="150"/>
    </row>
    <row r="7" spans="2:10" ht="15.75" thickBot="1">
      <c r="B7" s="312" t="s">
        <v>1126</v>
      </c>
      <c r="C7" s="383" t="s">
        <v>1127</v>
      </c>
      <c r="D7" s="383" t="s">
        <v>1128</v>
      </c>
      <c r="E7" s="383" t="s">
        <v>1129</v>
      </c>
      <c r="F7" s="384" t="s">
        <v>1125</v>
      </c>
      <c r="H7" s="150"/>
      <c r="I7" s="150"/>
      <c r="J7" s="150"/>
    </row>
    <row r="8" spans="2:10" ht="15.75" thickBot="1">
      <c r="H8" s="150"/>
      <c r="I8" s="150"/>
      <c r="J8" s="150"/>
    </row>
    <row r="9" spans="2:10" ht="15.75" thickBot="1">
      <c r="B9" s="572" t="s">
        <v>1116</v>
      </c>
      <c r="C9" s="573"/>
      <c r="E9" s="572" t="s">
        <v>1130</v>
      </c>
      <c r="F9" s="573"/>
      <c r="H9" s="150"/>
      <c r="I9" s="150"/>
      <c r="J9" s="150"/>
    </row>
    <row r="10" spans="2:10">
      <c r="B10" s="385" t="s">
        <v>1131</v>
      </c>
      <c r="C10" s="386">
        <v>0.99970000000000003</v>
      </c>
      <c r="D10" s="387"/>
      <c r="E10" s="385" t="s">
        <v>1132</v>
      </c>
      <c r="F10" s="388" t="s">
        <v>1133</v>
      </c>
    </row>
    <row r="11" spans="2:10">
      <c r="B11" s="151" t="s">
        <v>1134</v>
      </c>
      <c r="C11" s="389">
        <v>0.99970000000000003</v>
      </c>
      <c r="E11" s="151" t="s">
        <v>1135</v>
      </c>
      <c r="F11" s="390" t="s">
        <v>1136</v>
      </c>
    </row>
    <row r="12" spans="2:10" ht="15.75" thickBot="1">
      <c r="B12" s="312" t="s">
        <v>1137</v>
      </c>
      <c r="C12" s="391">
        <v>0.99</v>
      </c>
      <c r="E12" s="392" t="s">
        <v>1138</v>
      </c>
      <c r="F12" s="384" t="s">
        <v>1139</v>
      </c>
    </row>
    <row r="13" spans="2:10" ht="15.75" thickBot="1"/>
    <row r="14" spans="2:10" ht="15.75" thickBot="1">
      <c r="B14" s="574" t="s">
        <v>1140</v>
      </c>
      <c r="C14" s="575"/>
      <c r="D14" s="575"/>
      <c r="E14" s="575"/>
      <c r="F14" s="576"/>
    </row>
    <row r="16" spans="2:10">
      <c r="B16" s="570" t="s">
        <v>1141</v>
      </c>
      <c r="C16" s="570"/>
      <c r="D16" s="570"/>
      <c r="E16" s="570"/>
      <c r="F16" s="570"/>
    </row>
    <row r="17" spans="2:6">
      <c r="B17" s="393" t="s">
        <v>1142</v>
      </c>
      <c r="C17" s="394" t="s">
        <v>1143</v>
      </c>
      <c r="D17" s="394" t="s">
        <v>1144</v>
      </c>
      <c r="E17" s="394"/>
      <c r="F17" s="394" t="s">
        <v>1145</v>
      </c>
    </row>
    <row r="18" spans="2:6">
      <c r="B18" s="395">
        <v>41333</v>
      </c>
      <c r="C18" s="396" t="s">
        <v>1146</v>
      </c>
      <c r="D18" s="396" t="s">
        <v>1147</v>
      </c>
      <c r="E18" s="396"/>
      <c r="F18" s="397">
        <v>7.98</v>
      </c>
    </row>
    <row r="19" spans="2:6">
      <c r="B19" s="398">
        <v>41333</v>
      </c>
      <c r="C19" s="328" t="s">
        <v>1148</v>
      </c>
      <c r="D19" s="328" t="s">
        <v>1147</v>
      </c>
      <c r="F19" s="399">
        <v>7.98</v>
      </c>
    </row>
    <row r="20" spans="2:6">
      <c r="B20" s="395">
        <v>41333</v>
      </c>
      <c r="C20" s="396" t="s">
        <v>1149</v>
      </c>
      <c r="D20" s="396" t="s">
        <v>1150</v>
      </c>
      <c r="E20" s="396"/>
      <c r="F20" s="397">
        <v>7.18</v>
      </c>
    </row>
    <row r="21" spans="2:6">
      <c r="B21" s="398">
        <v>41333</v>
      </c>
      <c r="C21" s="328" t="s">
        <v>1151</v>
      </c>
      <c r="D21" s="328" t="s">
        <v>1152</v>
      </c>
      <c r="F21" s="399"/>
    </row>
    <row r="22" spans="2:6">
      <c r="B22" s="395">
        <v>41333</v>
      </c>
      <c r="C22" s="400" t="s">
        <v>1153</v>
      </c>
      <c r="D22" s="400" t="s">
        <v>1154</v>
      </c>
      <c r="E22" s="396"/>
      <c r="F22" s="397">
        <v>8.18</v>
      </c>
    </row>
    <row r="23" spans="2:6" ht="18">
      <c r="B23" s="398">
        <v>41337</v>
      </c>
      <c r="C23" s="387" t="s">
        <v>1155</v>
      </c>
      <c r="D23" s="387" t="s">
        <v>1147</v>
      </c>
    </row>
    <row r="24" spans="2:6">
      <c r="B24" s="148"/>
    </row>
    <row r="25" spans="2:6">
      <c r="B25" s="570" t="s">
        <v>1156</v>
      </c>
      <c r="C25" s="570"/>
      <c r="D25" s="570"/>
      <c r="E25" s="570"/>
      <c r="F25" s="570"/>
    </row>
    <row r="26" spans="2:6">
      <c r="B26" s="393" t="s">
        <v>1142</v>
      </c>
      <c r="C26" s="394" t="s">
        <v>1071</v>
      </c>
      <c r="D26" s="394" t="s">
        <v>3</v>
      </c>
      <c r="E26" s="394"/>
      <c r="F26" s="394" t="s">
        <v>1145</v>
      </c>
    </row>
    <row r="27" spans="2:6">
      <c r="B27" s="395">
        <v>41333</v>
      </c>
      <c r="C27" s="396" t="s">
        <v>1157</v>
      </c>
      <c r="D27" s="396"/>
      <c r="E27" s="396"/>
      <c r="F27" s="397">
        <v>400</v>
      </c>
    </row>
    <row r="28" spans="2:6">
      <c r="B28" s="398">
        <v>41333</v>
      </c>
      <c r="C28" s="328" t="s">
        <v>1158</v>
      </c>
      <c r="D28" s="328" t="s">
        <v>1159</v>
      </c>
      <c r="F28" s="399">
        <v>200</v>
      </c>
    </row>
    <row r="29" spans="2:6">
      <c r="B29" s="395">
        <v>41334</v>
      </c>
      <c r="C29" s="396" t="s">
        <v>1160</v>
      </c>
      <c r="D29" s="396"/>
      <c r="E29" s="396"/>
      <c r="F29" s="397">
        <v>200</v>
      </c>
    </row>
    <row r="31" spans="2:6">
      <c r="B31" s="401"/>
    </row>
    <row r="32" spans="2:6">
      <c r="B32" s="570" t="s">
        <v>1161</v>
      </c>
      <c r="C32" s="570"/>
      <c r="D32" s="570"/>
      <c r="E32" s="570"/>
      <c r="F32" s="570"/>
    </row>
    <row r="33" spans="2:6">
      <c r="B33" s="393" t="s">
        <v>1142</v>
      </c>
      <c r="C33" s="394" t="s">
        <v>1162</v>
      </c>
      <c r="D33" s="394"/>
      <c r="E33" s="394"/>
      <c r="F33" s="394" t="s">
        <v>1145</v>
      </c>
    </row>
    <row r="34" spans="2:6">
      <c r="B34" s="395">
        <v>41333</v>
      </c>
      <c r="C34" s="396" t="s">
        <v>1163</v>
      </c>
      <c r="D34" s="396" t="s">
        <v>1164</v>
      </c>
      <c r="E34" s="396"/>
      <c r="F34" s="396"/>
    </row>
    <row r="35" spans="2:6">
      <c r="B35" s="402">
        <v>41333</v>
      </c>
      <c r="C35" s="403" t="s">
        <v>1165</v>
      </c>
      <c r="D35" s="403" t="s">
        <v>1166</v>
      </c>
      <c r="E35" s="403"/>
      <c r="F35" s="404">
        <v>80</v>
      </c>
    </row>
    <row r="36" spans="2:6">
      <c r="B36" s="398">
        <v>41472</v>
      </c>
      <c r="C36" s="328" t="s">
        <v>1165</v>
      </c>
      <c r="D36" s="328" t="s">
        <v>1166</v>
      </c>
      <c r="F36" s="399">
        <v>95</v>
      </c>
    </row>
    <row r="37" spans="2:6">
      <c r="B37" s="395"/>
      <c r="C37" s="396" t="s">
        <v>1165</v>
      </c>
      <c r="D37" s="396" t="s">
        <v>1167</v>
      </c>
      <c r="E37" s="396"/>
      <c r="F37" s="396" t="s">
        <v>1168</v>
      </c>
    </row>
    <row r="38" spans="2:6">
      <c r="B38" s="148"/>
    </row>
    <row r="39" spans="2:6">
      <c r="B39" s="570" t="s">
        <v>1169</v>
      </c>
      <c r="C39" s="570"/>
      <c r="D39" s="570"/>
      <c r="E39" s="570"/>
      <c r="F39" s="570"/>
    </row>
    <row r="40" spans="2:6">
      <c r="B40" s="393" t="s">
        <v>1142</v>
      </c>
      <c r="C40" s="394" t="s">
        <v>1170</v>
      </c>
      <c r="D40" s="394" t="s">
        <v>3</v>
      </c>
      <c r="E40" s="394"/>
      <c r="F40" s="394" t="s">
        <v>1145</v>
      </c>
    </row>
    <row r="41" spans="2:6">
      <c r="B41" s="395">
        <v>41333</v>
      </c>
      <c r="C41" s="396" t="s">
        <v>1171</v>
      </c>
      <c r="D41" s="396" t="s">
        <v>977</v>
      </c>
      <c r="E41" s="396"/>
      <c r="F41" s="405">
        <v>71.98</v>
      </c>
    </row>
    <row r="42" spans="2:6">
      <c r="B42" s="398">
        <v>41333</v>
      </c>
      <c r="C42" s="328" t="s">
        <v>1172</v>
      </c>
      <c r="D42" s="328" t="s">
        <v>1173</v>
      </c>
      <c r="F42" s="399">
        <v>200</v>
      </c>
    </row>
    <row r="43" spans="2:6">
      <c r="B43" s="395">
        <v>41338</v>
      </c>
      <c r="C43" s="396" t="s">
        <v>1174</v>
      </c>
      <c r="D43" s="396" t="s">
        <v>978</v>
      </c>
      <c r="E43" s="396"/>
      <c r="F43" s="397">
        <v>179.98</v>
      </c>
    </row>
    <row r="44" spans="2:6">
      <c r="B44" s="398">
        <v>41338</v>
      </c>
      <c r="C44" s="328" t="s">
        <v>1175</v>
      </c>
      <c r="F44" s="399">
        <v>250</v>
      </c>
    </row>
    <row r="45" spans="2:6">
      <c r="B45" s="395"/>
      <c r="C45" s="396" t="s">
        <v>1176</v>
      </c>
      <c r="D45" s="396" t="s">
        <v>1177</v>
      </c>
      <c r="E45" s="396"/>
      <c r="F45" s="397">
        <v>200</v>
      </c>
    </row>
    <row r="46" spans="2:6">
      <c r="B46" s="148"/>
    </row>
    <row r="47" spans="2:6">
      <c r="B47" s="570" t="s">
        <v>1178</v>
      </c>
      <c r="C47" s="570"/>
      <c r="D47" s="570"/>
      <c r="E47" s="570"/>
      <c r="F47" s="570"/>
    </row>
    <row r="48" spans="2:6">
      <c r="B48" s="393" t="s">
        <v>1142</v>
      </c>
      <c r="C48" s="394"/>
      <c r="D48" s="394"/>
      <c r="E48" s="394"/>
      <c r="F48" s="394" t="s">
        <v>1145</v>
      </c>
    </row>
    <row r="49" spans="2:6">
      <c r="B49" s="395">
        <v>41337</v>
      </c>
      <c r="C49" s="396" t="s">
        <v>1179</v>
      </c>
      <c r="D49" s="396" t="s">
        <v>1180</v>
      </c>
      <c r="E49" s="396"/>
      <c r="F49" s="406">
        <v>0.1</v>
      </c>
    </row>
    <row r="50" spans="2:6">
      <c r="B50" s="398">
        <v>41333</v>
      </c>
      <c r="C50" s="328" t="s">
        <v>1181</v>
      </c>
      <c r="D50" s="328" t="s">
        <v>1182</v>
      </c>
      <c r="F50" s="407">
        <v>0</v>
      </c>
    </row>
    <row r="51" spans="2:6">
      <c r="B51" s="395">
        <v>41333</v>
      </c>
      <c r="C51" s="396" t="s">
        <v>1183</v>
      </c>
      <c r="D51" s="396"/>
      <c r="E51" s="396"/>
      <c r="F51" s="396" t="s">
        <v>1184</v>
      </c>
    </row>
    <row r="52" spans="2:6">
      <c r="B52" s="398">
        <v>41333</v>
      </c>
      <c r="C52" s="328" t="s">
        <v>1185</v>
      </c>
      <c r="F52" s="408" t="s">
        <v>1184</v>
      </c>
    </row>
    <row r="53" spans="2:6">
      <c r="C53" s="387"/>
    </row>
    <row r="54" spans="2:6">
      <c r="B54" s="570" t="s">
        <v>1186</v>
      </c>
      <c r="C54" s="570"/>
      <c r="D54" s="570"/>
      <c r="E54" s="570"/>
      <c r="F54" s="570"/>
    </row>
    <row r="55" spans="2:6">
      <c r="B55" s="395">
        <v>41423</v>
      </c>
      <c r="C55" s="396" t="s">
        <v>1187</v>
      </c>
      <c r="D55" s="396" t="s">
        <v>1188</v>
      </c>
      <c r="E55" s="396"/>
      <c r="F55" s="397">
        <v>47.98</v>
      </c>
    </row>
    <row r="56" spans="2:6">
      <c r="B56" s="398">
        <v>41425</v>
      </c>
      <c r="C56" s="387" t="s">
        <v>1189</v>
      </c>
      <c r="D56" s="387" t="s">
        <v>1190</v>
      </c>
    </row>
    <row r="60" spans="2:6">
      <c r="B60" s="328" t="s">
        <v>1191</v>
      </c>
    </row>
  </sheetData>
  <mergeCells count="10">
    <mergeCell ref="B32:F32"/>
    <mergeCell ref="B39:F39"/>
    <mergeCell ref="B47:F47"/>
    <mergeCell ref="B54:F54"/>
    <mergeCell ref="B2:F2"/>
    <mergeCell ref="B9:C9"/>
    <mergeCell ref="E9:F9"/>
    <mergeCell ref="B14:F14"/>
    <mergeCell ref="B16:F16"/>
    <mergeCell ref="B25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L341"/>
  <sheetViews>
    <sheetView topLeftCell="B1" workbookViewId="0">
      <pane ySplit="2" topLeftCell="A24" activePane="bottomLeft" state="frozen"/>
      <selection activeCell="L15" sqref="L15"/>
      <selection pane="bottomLeft" activeCell="K52" sqref="K52"/>
    </sheetView>
  </sheetViews>
  <sheetFormatPr defaultRowHeight="15"/>
  <cols>
    <col min="1" max="1" width="3.7109375" style="1" hidden="1" customWidth="1"/>
    <col min="2" max="2" width="5.7109375" style="1" customWidth="1"/>
    <col min="3" max="3" width="40.7109375" style="1" customWidth="1"/>
    <col min="4" max="4" width="15.7109375" style="3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1:12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1:12" ht="24.95" customHeight="1">
      <c r="A2" s="4"/>
      <c r="B2" s="4"/>
      <c r="C2" s="5" t="s">
        <v>58</v>
      </c>
      <c r="D2" s="6" t="s">
        <v>3</v>
      </c>
      <c r="E2" s="7" t="s">
        <v>4</v>
      </c>
      <c r="F2" s="5" t="s">
        <v>5</v>
      </c>
      <c r="G2" s="5" t="s">
        <v>6</v>
      </c>
      <c r="H2" s="5" t="s">
        <v>7</v>
      </c>
      <c r="I2" s="1"/>
      <c r="J2" s="1"/>
      <c r="L2" s="1"/>
    </row>
    <row r="3" spans="1:12" ht="15" customHeight="1" thickBot="1">
      <c r="I3" s="1"/>
    </row>
    <row r="4" spans="1:12" ht="15" customHeight="1">
      <c r="C4" s="425" t="s">
        <v>59</v>
      </c>
      <c r="D4" s="426"/>
      <c r="E4" s="426"/>
      <c r="F4" s="426"/>
      <c r="G4" s="426"/>
      <c r="H4" s="427"/>
    </row>
    <row r="5" spans="1:12" ht="15" customHeight="1">
      <c r="C5" s="428" t="s">
        <v>60</v>
      </c>
      <c r="D5" s="429"/>
      <c r="E5" s="429"/>
      <c r="F5" s="429"/>
      <c r="G5" s="429"/>
      <c r="H5" s="430"/>
    </row>
    <row r="6" spans="1:12" ht="15" customHeight="1">
      <c r="C6" s="12" t="s">
        <v>61</v>
      </c>
      <c r="D6" s="13" t="s">
        <v>62</v>
      </c>
      <c r="E6" s="41">
        <v>599.98</v>
      </c>
      <c r="F6" s="439">
        <v>45</v>
      </c>
      <c r="G6" s="440" t="s">
        <v>12</v>
      </c>
      <c r="H6" s="441" t="s">
        <v>63</v>
      </c>
    </row>
    <row r="7" spans="1:12" ht="15" customHeight="1">
      <c r="C7" s="9" t="s">
        <v>64</v>
      </c>
      <c r="D7" s="10" t="s">
        <v>65</v>
      </c>
      <c r="E7" s="42">
        <v>799.98</v>
      </c>
      <c r="F7" s="439"/>
      <c r="G7" s="439"/>
      <c r="H7" s="441"/>
    </row>
    <row r="8" spans="1:12" ht="15" customHeight="1">
      <c r="C8" s="12" t="s">
        <v>66</v>
      </c>
      <c r="D8" s="13" t="s">
        <v>67</v>
      </c>
      <c r="E8" s="41">
        <v>699.98900000000003</v>
      </c>
      <c r="F8" s="439"/>
      <c r="G8" s="439"/>
      <c r="H8" s="441"/>
    </row>
    <row r="9" spans="1:12" ht="15" customHeight="1">
      <c r="C9" s="9" t="s">
        <v>64</v>
      </c>
      <c r="D9" s="10" t="s">
        <v>68</v>
      </c>
      <c r="E9" s="42">
        <v>899.98</v>
      </c>
      <c r="F9" s="439"/>
      <c r="G9" s="439"/>
      <c r="H9" s="441"/>
    </row>
    <row r="10" spans="1:12" ht="15" customHeight="1">
      <c r="C10" s="15"/>
      <c r="D10" s="43"/>
      <c r="E10" s="44"/>
      <c r="F10" s="45"/>
      <c r="G10" s="45"/>
      <c r="H10" s="19"/>
    </row>
    <row r="11" spans="1:12" ht="15" customHeight="1">
      <c r="C11" s="442" t="s">
        <v>20</v>
      </c>
      <c r="D11" s="443"/>
      <c r="E11" s="443"/>
      <c r="F11" s="443"/>
      <c r="G11" s="443"/>
      <c r="H11" s="444"/>
    </row>
    <row r="12" spans="1:12" ht="15" customHeight="1">
      <c r="C12" s="20" t="s">
        <v>69</v>
      </c>
      <c r="D12" s="21" t="s">
        <v>70</v>
      </c>
      <c r="E12" s="22">
        <v>47.98</v>
      </c>
      <c r="F12" s="23">
        <v>0</v>
      </c>
      <c r="G12" s="46"/>
      <c r="H12" s="47"/>
    </row>
    <row r="13" spans="1:12" ht="15" customHeight="1">
      <c r="C13" s="20" t="s">
        <v>71</v>
      </c>
      <c r="D13" s="21" t="s">
        <v>72</v>
      </c>
      <c r="E13" s="22">
        <v>71.98</v>
      </c>
      <c r="F13" s="23">
        <v>0</v>
      </c>
      <c r="G13" s="46"/>
      <c r="H13" s="47"/>
    </row>
    <row r="14" spans="1:12" ht="15" customHeight="1">
      <c r="C14" s="20" t="s">
        <v>73</v>
      </c>
      <c r="D14" s="21" t="s">
        <v>74</v>
      </c>
      <c r="E14" s="22">
        <v>203.98</v>
      </c>
      <c r="F14" s="23">
        <v>0</v>
      </c>
      <c r="G14" s="46"/>
      <c r="H14" s="47"/>
    </row>
    <row r="15" spans="1:12" ht="15" customHeight="1">
      <c r="C15" s="20" t="s">
        <v>75</v>
      </c>
      <c r="D15" s="21" t="s">
        <v>76</v>
      </c>
      <c r="E15" s="22">
        <v>95.98</v>
      </c>
      <c r="F15" s="23">
        <v>5</v>
      </c>
      <c r="G15" s="46"/>
      <c r="H15" s="47"/>
    </row>
    <row r="16" spans="1:12" ht="15" customHeight="1">
      <c r="C16" s="20" t="s">
        <v>77</v>
      </c>
      <c r="D16" s="21" t="s">
        <v>78</v>
      </c>
      <c r="E16" s="22">
        <v>119.98</v>
      </c>
      <c r="F16" s="23">
        <v>12</v>
      </c>
      <c r="G16" s="46"/>
      <c r="H16" s="47"/>
    </row>
    <row r="17" spans="3:8" ht="15" customHeight="1">
      <c r="C17" s="20" t="s">
        <v>79</v>
      </c>
      <c r="D17" s="21" t="s">
        <v>80</v>
      </c>
      <c r="E17" s="22">
        <v>191.98</v>
      </c>
      <c r="F17" s="23">
        <v>12</v>
      </c>
      <c r="G17" s="46"/>
      <c r="H17" s="47"/>
    </row>
    <row r="18" spans="3:8" ht="15" customHeight="1">
      <c r="C18" s="20" t="s">
        <v>81</v>
      </c>
      <c r="D18" s="21" t="s">
        <v>82</v>
      </c>
      <c r="E18" s="22">
        <v>95.98</v>
      </c>
      <c r="F18" s="23">
        <v>0</v>
      </c>
      <c r="G18" s="46"/>
      <c r="H18" s="47"/>
    </row>
    <row r="19" spans="3:8" ht="15" customHeight="1">
      <c r="C19" s="20" t="s">
        <v>83</v>
      </c>
      <c r="D19" s="21" t="s">
        <v>84</v>
      </c>
      <c r="E19" s="22">
        <v>47.98</v>
      </c>
      <c r="F19" s="23">
        <v>0</v>
      </c>
      <c r="G19" s="46"/>
      <c r="H19" s="47"/>
    </row>
    <row r="20" spans="3:8" ht="15" customHeight="1" thickBot="1">
      <c r="C20" s="26" t="s">
        <v>708</v>
      </c>
      <c r="D20" s="27" t="s">
        <v>86</v>
      </c>
      <c r="E20" s="28">
        <v>119.98</v>
      </c>
      <c r="F20" s="29">
        <v>0</v>
      </c>
      <c r="G20" s="48"/>
      <c r="H20" s="49"/>
    </row>
    <row r="21" spans="3:8" ht="15" customHeight="1" thickBot="1">
      <c r="C21" s="50"/>
      <c r="D21" s="51"/>
      <c r="E21" s="52"/>
      <c r="F21" s="45"/>
      <c r="G21" s="45"/>
      <c r="H21" s="18"/>
    </row>
    <row r="22" spans="3:8" ht="15" customHeight="1">
      <c r="C22" s="425" t="s">
        <v>87</v>
      </c>
      <c r="D22" s="426"/>
      <c r="E22" s="426"/>
      <c r="F22" s="426"/>
      <c r="G22" s="426"/>
      <c r="H22" s="427"/>
    </row>
    <row r="23" spans="3:8" ht="15" customHeight="1">
      <c r="C23" s="428" t="s">
        <v>88</v>
      </c>
      <c r="D23" s="429"/>
      <c r="E23" s="429"/>
      <c r="F23" s="429"/>
      <c r="G23" s="429"/>
      <c r="H23" s="430"/>
    </row>
    <row r="24" spans="3:8" ht="15" customHeight="1">
      <c r="C24" s="9" t="s">
        <v>89</v>
      </c>
      <c r="D24" s="10" t="s">
        <v>90</v>
      </c>
      <c r="E24" s="53">
        <v>799.98</v>
      </c>
      <c r="F24" s="439">
        <v>47</v>
      </c>
      <c r="G24" s="440" t="s">
        <v>12</v>
      </c>
      <c r="H24" s="441" t="s">
        <v>63</v>
      </c>
    </row>
    <row r="25" spans="3:8" ht="15" customHeight="1">
      <c r="C25" s="12" t="s">
        <v>91</v>
      </c>
      <c r="D25" s="13" t="s">
        <v>92</v>
      </c>
      <c r="E25" s="54">
        <v>999.98</v>
      </c>
      <c r="F25" s="439"/>
      <c r="G25" s="439"/>
      <c r="H25" s="441"/>
    </row>
    <row r="26" spans="3:8" ht="15" customHeight="1">
      <c r="C26" s="9" t="s">
        <v>93</v>
      </c>
      <c r="D26" s="10" t="s">
        <v>94</v>
      </c>
      <c r="E26" s="55">
        <v>899.98</v>
      </c>
      <c r="F26" s="439"/>
      <c r="G26" s="439"/>
      <c r="H26" s="441"/>
    </row>
    <row r="27" spans="3:8" ht="15" customHeight="1">
      <c r="C27" s="12" t="s">
        <v>95</v>
      </c>
      <c r="D27" s="13" t="s">
        <v>96</v>
      </c>
      <c r="E27" s="56">
        <v>1099.98</v>
      </c>
      <c r="F27" s="439"/>
      <c r="G27" s="439"/>
      <c r="H27" s="441"/>
    </row>
    <row r="28" spans="3:8" ht="15" customHeight="1">
      <c r="C28" s="57"/>
      <c r="D28" s="51"/>
      <c r="E28" s="52"/>
      <c r="F28" s="45"/>
      <c r="G28" s="45"/>
      <c r="H28" s="19"/>
    </row>
    <row r="29" spans="3:8" ht="15" customHeight="1">
      <c r="C29" s="442" t="s">
        <v>20</v>
      </c>
      <c r="D29" s="443"/>
      <c r="E29" s="443"/>
      <c r="F29" s="443"/>
      <c r="G29" s="443"/>
      <c r="H29" s="444"/>
    </row>
    <row r="30" spans="3:8" ht="15" customHeight="1">
      <c r="C30" s="20" t="s">
        <v>69</v>
      </c>
      <c r="D30" s="21" t="s">
        <v>70</v>
      </c>
      <c r="E30" s="22">
        <v>47.98</v>
      </c>
      <c r="F30" s="23">
        <v>0</v>
      </c>
      <c r="G30" s="24"/>
      <c r="H30" s="25"/>
    </row>
    <row r="31" spans="3:8" ht="15" customHeight="1">
      <c r="C31" s="20" t="s">
        <v>71</v>
      </c>
      <c r="D31" s="21" t="s">
        <v>72</v>
      </c>
      <c r="E31" s="22">
        <v>71.98</v>
      </c>
      <c r="F31" s="23">
        <v>0</v>
      </c>
      <c r="G31" s="24"/>
      <c r="H31" s="25"/>
    </row>
    <row r="32" spans="3:8" ht="15" customHeight="1">
      <c r="C32" s="20" t="s">
        <v>73</v>
      </c>
      <c r="D32" s="21" t="s">
        <v>74</v>
      </c>
      <c r="E32" s="22">
        <v>203.98</v>
      </c>
      <c r="F32" s="23">
        <v>0</v>
      </c>
      <c r="G32" s="24"/>
      <c r="H32" s="25"/>
    </row>
    <row r="33" spans="3:8" ht="15" customHeight="1">
      <c r="C33" s="20" t="s">
        <v>97</v>
      </c>
      <c r="D33" s="21" t="s">
        <v>98</v>
      </c>
      <c r="E33" s="22">
        <v>59.98</v>
      </c>
      <c r="F33" s="23">
        <v>0</v>
      </c>
      <c r="G33" s="24"/>
      <c r="H33" s="25"/>
    </row>
    <row r="34" spans="3:8" ht="15" customHeight="1">
      <c r="C34" s="20" t="s">
        <v>99</v>
      </c>
      <c r="D34" s="21" t="s">
        <v>100</v>
      </c>
      <c r="E34" s="22">
        <v>191.98</v>
      </c>
      <c r="F34" s="23">
        <v>16</v>
      </c>
      <c r="G34" s="24"/>
      <c r="H34" s="25"/>
    </row>
    <row r="35" spans="3:8" ht="15" customHeight="1">
      <c r="C35" s="20" t="s">
        <v>101</v>
      </c>
      <c r="D35" s="21" t="s">
        <v>100</v>
      </c>
      <c r="E35" s="22">
        <v>239.98</v>
      </c>
      <c r="F35" s="23">
        <v>16</v>
      </c>
      <c r="G35" s="24"/>
      <c r="H35" s="25"/>
    </row>
    <row r="36" spans="3:8" ht="15" customHeight="1">
      <c r="C36" s="20" t="s">
        <v>102</v>
      </c>
      <c r="D36" s="21" t="s">
        <v>103</v>
      </c>
      <c r="E36" s="22">
        <v>107.98</v>
      </c>
      <c r="F36" s="23">
        <v>0</v>
      </c>
      <c r="G36" s="24"/>
      <c r="H36" s="25"/>
    </row>
    <row r="37" spans="3:8" ht="15" customHeight="1">
      <c r="C37" s="20" t="s">
        <v>83</v>
      </c>
      <c r="D37" s="21" t="s">
        <v>84</v>
      </c>
      <c r="E37" s="22">
        <v>47.98</v>
      </c>
      <c r="F37" s="23">
        <v>0</v>
      </c>
      <c r="G37" s="24"/>
      <c r="H37" s="25"/>
    </row>
    <row r="38" spans="3:8" ht="15" customHeight="1" thickBot="1">
      <c r="C38" s="26" t="s">
        <v>708</v>
      </c>
      <c r="D38" s="27" t="s">
        <v>86</v>
      </c>
      <c r="E38" s="28">
        <v>119.98</v>
      </c>
      <c r="F38" s="29">
        <v>1</v>
      </c>
      <c r="G38" s="30"/>
      <c r="H38" s="31"/>
    </row>
    <row r="39" spans="3:8" ht="15" customHeight="1" thickBot="1">
      <c r="C39" s="50"/>
      <c r="D39" s="51"/>
      <c r="E39" s="52"/>
      <c r="F39" s="45"/>
      <c r="G39" s="45"/>
      <c r="H39" s="18"/>
    </row>
    <row r="40" spans="3:8" ht="15" customHeight="1">
      <c r="C40" s="425" t="s">
        <v>104</v>
      </c>
      <c r="D40" s="426"/>
      <c r="E40" s="426"/>
      <c r="F40" s="426"/>
      <c r="G40" s="426"/>
      <c r="H40" s="427"/>
    </row>
    <row r="41" spans="3:8" ht="15" customHeight="1">
      <c r="C41" s="428" t="s">
        <v>105</v>
      </c>
      <c r="D41" s="429"/>
      <c r="E41" s="429"/>
      <c r="F41" s="429"/>
      <c r="G41" s="429"/>
      <c r="H41" s="430"/>
    </row>
    <row r="42" spans="3:8" ht="15" customHeight="1">
      <c r="C42" s="12" t="s">
        <v>106</v>
      </c>
      <c r="D42" s="13" t="s">
        <v>90</v>
      </c>
      <c r="E42" s="56">
        <v>899.98</v>
      </c>
      <c r="F42" s="439">
        <v>18</v>
      </c>
      <c r="G42" s="440" t="s">
        <v>12</v>
      </c>
      <c r="H42" s="441" t="s">
        <v>63</v>
      </c>
    </row>
    <row r="43" spans="3:8" ht="15" customHeight="1">
      <c r="C43" s="9" t="s">
        <v>107</v>
      </c>
      <c r="D43" s="10" t="s">
        <v>92</v>
      </c>
      <c r="E43" s="55">
        <v>1099.98</v>
      </c>
      <c r="F43" s="439"/>
      <c r="G43" s="439"/>
      <c r="H43" s="441"/>
    </row>
    <row r="44" spans="3:8" ht="15" customHeight="1">
      <c r="C44" s="12" t="s">
        <v>108</v>
      </c>
      <c r="D44" s="13" t="s">
        <v>109</v>
      </c>
      <c r="E44" s="56">
        <v>999.98</v>
      </c>
      <c r="F44" s="439"/>
      <c r="G44" s="439"/>
      <c r="H44" s="441"/>
    </row>
    <row r="45" spans="3:8" ht="15" customHeight="1">
      <c r="C45" s="9" t="s">
        <v>110</v>
      </c>
      <c r="D45" s="10" t="s">
        <v>111</v>
      </c>
      <c r="E45" s="55">
        <v>1199.98</v>
      </c>
      <c r="F45" s="439"/>
      <c r="G45" s="439"/>
      <c r="H45" s="441"/>
    </row>
    <row r="46" spans="3:8" ht="15" customHeight="1">
      <c r="C46" s="57"/>
      <c r="D46" s="51"/>
      <c r="E46" s="52"/>
      <c r="F46" s="45"/>
      <c r="G46" s="45"/>
      <c r="H46" s="19"/>
    </row>
    <row r="47" spans="3:8" ht="15" customHeight="1">
      <c r="C47" s="442" t="s">
        <v>20</v>
      </c>
      <c r="D47" s="443"/>
      <c r="E47" s="443"/>
      <c r="F47" s="443"/>
      <c r="G47" s="443"/>
      <c r="H47" s="444"/>
    </row>
    <row r="48" spans="3:8" ht="15" customHeight="1">
      <c r="C48" s="20" t="s">
        <v>69</v>
      </c>
      <c r="D48" s="21" t="s">
        <v>70</v>
      </c>
      <c r="E48" s="22">
        <v>47.98</v>
      </c>
      <c r="F48" s="23">
        <v>0</v>
      </c>
      <c r="G48" s="24"/>
      <c r="H48" s="25"/>
    </row>
    <row r="49" spans="3:12" ht="15" customHeight="1">
      <c r="C49" s="20" t="s">
        <v>71</v>
      </c>
      <c r="D49" s="21" t="s">
        <v>72</v>
      </c>
      <c r="E49" s="22">
        <v>71.98</v>
      </c>
      <c r="F49" s="23">
        <v>0</v>
      </c>
      <c r="G49" s="24"/>
      <c r="H49" s="25"/>
    </row>
    <row r="50" spans="3:12" ht="15" customHeight="1">
      <c r="C50" s="20" t="s">
        <v>73</v>
      </c>
      <c r="D50" s="21" t="s">
        <v>74</v>
      </c>
      <c r="E50" s="22">
        <v>203.98</v>
      </c>
      <c r="F50" s="23">
        <v>0</v>
      </c>
      <c r="G50" s="24"/>
      <c r="H50" s="25"/>
    </row>
    <row r="51" spans="3:12" ht="15" customHeight="1">
      <c r="C51" s="20" t="s">
        <v>97</v>
      </c>
      <c r="D51" s="21" t="s">
        <v>98</v>
      </c>
      <c r="E51" s="22">
        <v>59.98</v>
      </c>
      <c r="F51" s="23">
        <v>0</v>
      </c>
      <c r="G51" s="24"/>
      <c r="H51" s="25"/>
    </row>
    <row r="52" spans="3:12" ht="15" customHeight="1">
      <c r="C52" s="20" t="s">
        <v>112</v>
      </c>
      <c r="D52" s="21" t="s">
        <v>113</v>
      </c>
      <c r="E52" s="22">
        <v>239.98</v>
      </c>
      <c r="F52" s="23">
        <v>18</v>
      </c>
      <c r="G52" s="24"/>
      <c r="H52" s="25"/>
    </row>
    <row r="53" spans="3:12" ht="15" customHeight="1">
      <c r="C53" s="20" t="s">
        <v>114</v>
      </c>
      <c r="D53" s="21" t="s">
        <v>115</v>
      </c>
      <c r="E53" s="22">
        <v>311.98</v>
      </c>
      <c r="F53" s="23">
        <v>18</v>
      </c>
      <c r="G53" s="24"/>
      <c r="H53" s="25"/>
      <c r="I53" s="58"/>
      <c r="J53" s="58"/>
      <c r="K53" s="58"/>
      <c r="L53" s="58"/>
    </row>
    <row r="54" spans="3:12" ht="15" customHeight="1">
      <c r="C54" s="20" t="s">
        <v>102</v>
      </c>
      <c r="D54" s="21" t="s">
        <v>103</v>
      </c>
      <c r="E54" s="22">
        <v>107.98</v>
      </c>
      <c r="F54" s="23">
        <v>0</v>
      </c>
      <c r="G54" s="24"/>
      <c r="H54" s="25"/>
      <c r="I54" s="58"/>
      <c r="J54" s="58"/>
      <c r="K54" s="58"/>
      <c r="L54" s="58"/>
    </row>
    <row r="55" spans="3:12" ht="15" customHeight="1">
      <c r="C55" s="20" t="s">
        <v>83</v>
      </c>
      <c r="D55" s="21" t="s">
        <v>84</v>
      </c>
      <c r="E55" s="22">
        <v>47.98</v>
      </c>
      <c r="F55" s="23">
        <v>0</v>
      </c>
      <c r="G55" s="24"/>
      <c r="H55" s="25"/>
      <c r="I55" s="58"/>
      <c r="J55" s="58"/>
      <c r="K55" s="58"/>
      <c r="L55" s="58"/>
    </row>
    <row r="56" spans="3:12" ht="15" customHeight="1" thickBot="1">
      <c r="C56" s="26" t="s">
        <v>708</v>
      </c>
      <c r="D56" s="27" t="s">
        <v>86</v>
      </c>
      <c r="E56" s="28">
        <v>119.98</v>
      </c>
      <c r="F56" s="29">
        <v>0</v>
      </c>
      <c r="G56" s="30"/>
      <c r="H56" s="31"/>
      <c r="I56" s="58"/>
      <c r="J56" s="58"/>
      <c r="K56" s="58"/>
      <c r="L56" s="58"/>
    </row>
    <row r="57" spans="3:12" ht="15" customHeight="1">
      <c r="C57" s="58"/>
      <c r="D57" s="59"/>
      <c r="E57" s="60"/>
      <c r="F57" s="58"/>
      <c r="G57" s="58"/>
      <c r="H57" s="58"/>
      <c r="I57" s="58"/>
      <c r="J57" s="58"/>
      <c r="K57" s="58"/>
      <c r="L57" s="58"/>
    </row>
    <row r="58" spans="3:12" s="38" customFormat="1" ht="15" customHeight="1"/>
    <row r="59" spans="3:12" s="38" customFormat="1" ht="15" customHeight="1"/>
    <row r="60" spans="3:12" s="38" customFormat="1" ht="15" customHeight="1"/>
    <row r="61" spans="3:12" s="38" customFormat="1" ht="15" customHeight="1"/>
    <row r="62" spans="3:12" s="38" customFormat="1" ht="15" customHeight="1"/>
    <row r="63" spans="3:12" s="38" customFormat="1" ht="15" customHeight="1"/>
    <row r="64" spans="3:12" s="38" customFormat="1" ht="15" customHeight="1"/>
    <row r="65" s="38" customFormat="1" ht="15" customHeight="1"/>
    <row r="66" s="38" customFormat="1" ht="15" customHeight="1"/>
    <row r="67" s="38" customFormat="1" ht="15" customHeight="1"/>
    <row r="68" s="38" customFormat="1" ht="15" customHeight="1"/>
    <row r="69" s="38" customFormat="1"/>
    <row r="70" s="38" customFormat="1"/>
    <row r="71" s="38" customFormat="1"/>
    <row r="72" s="38" customFormat="1"/>
    <row r="73" s="38" customFormat="1"/>
    <row r="74" s="38" customFormat="1"/>
    <row r="75" s="38" customFormat="1"/>
    <row r="76" s="38" customFormat="1"/>
    <row r="77" s="38" customFormat="1"/>
    <row r="78" s="38" customFormat="1"/>
    <row r="79" s="38" customFormat="1"/>
    <row r="80" s="38" customFormat="1"/>
    <row r="81" s="38" customFormat="1"/>
    <row r="82" s="38" customFormat="1"/>
    <row r="83" s="38" customFormat="1"/>
    <row r="84" s="38" customFormat="1"/>
    <row r="85" s="38" customFormat="1"/>
    <row r="86" s="38" customFormat="1"/>
    <row r="87" s="38" customFormat="1"/>
    <row r="88" s="38" customFormat="1"/>
    <row r="89" s="38" customFormat="1"/>
    <row r="90" s="38" customFormat="1"/>
    <row r="91" s="38" customFormat="1"/>
    <row r="92" s="38" customFormat="1"/>
    <row r="93" s="38" customFormat="1"/>
    <row r="94" s="38" customFormat="1"/>
    <row r="95" s="38" customFormat="1"/>
    <row r="96" s="38" customFormat="1"/>
    <row r="97" s="38" customFormat="1"/>
    <row r="98" s="38" customFormat="1"/>
    <row r="99" s="38" customFormat="1"/>
    <row r="100" s="38" customFormat="1"/>
    <row r="101" s="38" customFormat="1"/>
    <row r="102" s="38" customFormat="1"/>
    <row r="103" s="38" customFormat="1" ht="15" customHeight="1"/>
    <row r="104" s="38" customFormat="1" ht="15" customHeight="1"/>
    <row r="105" s="38" customFormat="1" ht="15" customHeight="1"/>
    <row r="106" s="38" customFormat="1" ht="15" customHeight="1"/>
    <row r="107" s="38" customFormat="1" ht="15" customHeight="1"/>
    <row r="108" s="38" customFormat="1" ht="15" customHeight="1"/>
    <row r="109" s="38" customFormat="1" ht="15" customHeight="1"/>
    <row r="110" s="38" customFormat="1" ht="15" customHeight="1"/>
    <row r="111" s="38" customFormat="1" ht="15" customHeight="1"/>
    <row r="112" s="38" customFormat="1" ht="15" customHeight="1"/>
    <row r="113" s="38" customFormat="1" ht="15" customHeight="1"/>
    <row r="114" s="38" customFormat="1" ht="15" customHeight="1"/>
    <row r="115" s="38" customFormat="1"/>
    <row r="116" s="38" customFormat="1"/>
    <row r="117" s="38" customFormat="1"/>
    <row r="118" s="38" customFormat="1"/>
    <row r="119" s="38" customFormat="1"/>
    <row r="120" s="38" customFormat="1"/>
    <row r="121" s="38" customFormat="1"/>
    <row r="122" s="38" customFormat="1"/>
    <row r="123" s="38" customFormat="1"/>
    <row r="124" s="38" customFormat="1"/>
    <row r="125" s="38" customFormat="1"/>
    <row r="126" s="38" customFormat="1"/>
    <row r="127" s="38" customFormat="1"/>
    <row r="128" s="38" customFormat="1"/>
    <row r="129" s="38" customFormat="1"/>
    <row r="130" s="38" customFormat="1"/>
    <row r="131" s="38" customFormat="1"/>
    <row r="132" s="38" customFormat="1"/>
    <row r="133" s="38" customFormat="1"/>
    <row r="134" s="38" customFormat="1"/>
    <row r="135" s="38" customFormat="1"/>
    <row r="136" s="38" customFormat="1"/>
    <row r="137" s="38" customFormat="1"/>
    <row r="138" s="38" customFormat="1"/>
    <row r="139" s="38" customFormat="1"/>
    <row r="140" s="38" customFormat="1"/>
    <row r="141" s="38" customFormat="1"/>
    <row r="142" s="38" customFormat="1"/>
    <row r="143" s="38" customFormat="1"/>
    <row r="144" s="38" customFormat="1"/>
    <row r="145" s="38" customFormat="1"/>
    <row r="146" s="38" customFormat="1"/>
    <row r="147" s="38" customFormat="1"/>
    <row r="148" s="38" customFormat="1"/>
    <row r="149" s="38" customFormat="1"/>
    <row r="150" s="38" customFormat="1"/>
    <row r="151" s="38" customFormat="1"/>
    <row r="152" s="38" customFormat="1"/>
    <row r="153" s="38" customFormat="1"/>
    <row r="154" s="38" customFormat="1"/>
    <row r="155" s="38" customFormat="1"/>
    <row r="156" s="38" customFormat="1"/>
    <row r="157" s="38" customFormat="1"/>
    <row r="158" s="38" customFormat="1"/>
    <row r="159" s="38" customFormat="1"/>
    <row r="160" s="38" customFormat="1"/>
    <row r="161" s="38" customFormat="1"/>
    <row r="162" s="38" customFormat="1"/>
    <row r="163" s="38" customFormat="1"/>
    <row r="164" s="38" customFormat="1"/>
    <row r="165" s="38" customFormat="1"/>
    <row r="166" s="38" customFormat="1"/>
    <row r="167" s="38" customFormat="1"/>
    <row r="168" s="38" customFormat="1"/>
    <row r="169" s="38" customFormat="1"/>
    <row r="170" s="38" customFormat="1"/>
    <row r="171" s="38" customFormat="1"/>
    <row r="172" s="38" customFormat="1"/>
    <row r="173" s="38" customFormat="1"/>
    <row r="174" s="38" customFormat="1"/>
    <row r="175" s="38" customFormat="1"/>
    <row r="176" s="38" customFormat="1"/>
    <row r="177" s="38" customFormat="1"/>
    <row r="178" s="38" customFormat="1"/>
    <row r="179" s="38" customFormat="1"/>
    <row r="180" s="38" customFormat="1"/>
    <row r="181" s="38" customFormat="1"/>
    <row r="182" s="38" customFormat="1"/>
    <row r="183" s="38" customFormat="1"/>
    <row r="184" s="38" customFormat="1"/>
    <row r="185" s="38" customFormat="1"/>
    <row r="186" s="38" customFormat="1"/>
    <row r="187" s="38" customFormat="1"/>
    <row r="188" s="38" customFormat="1"/>
    <row r="189" s="38" customFormat="1"/>
    <row r="190" s="38" customFormat="1"/>
    <row r="191" s="38" customFormat="1"/>
    <row r="192" s="38" customFormat="1"/>
    <row r="193" s="38" customFormat="1"/>
    <row r="194" s="38" customFormat="1"/>
    <row r="195" s="38" customFormat="1"/>
    <row r="196" s="38" customFormat="1"/>
    <row r="197" s="38" customFormat="1"/>
    <row r="198" s="38" customFormat="1"/>
    <row r="199" s="38" customFormat="1"/>
    <row r="200" s="38" customFormat="1"/>
    <row r="201" s="38" customFormat="1"/>
    <row r="202" s="38" customFormat="1"/>
    <row r="203" s="38" customFormat="1"/>
    <row r="204" s="38" customFormat="1"/>
    <row r="205" s="38" customFormat="1"/>
    <row r="206" s="38" customFormat="1"/>
    <row r="207" s="38" customFormat="1"/>
    <row r="208" s="38" customFormat="1"/>
    <row r="209" s="38" customFormat="1"/>
    <row r="210" s="38" customFormat="1"/>
    <row r="211" s="38" customFormat="1"/>
    <row r="212" s="38" customFormat="1"/>
    <row r="213" s="38" customFormat="1"/>
    <row r="214" s="38" customFormat="1"/>
    <row r="215" s="38" customFormat="1"/>
    <row r="216" s="38" customFormat="1"/>
    <row r="217" s="38" customFormat="1"/>
    <row r="218" s="38" customFormat="1"/>
    <row r="219" s="38" customFormat="1"/>
    <row r="220" s="38" customFormat="1"/>
    <row r="221" s="38" customFormat="1"/>
    <row r="222" s="38" customFormat="1"/>
    <row r="223" s="38" customFormat="1"/>
    <row r="224" s="38" customFormat="1"/>
    <row r="225" s="38" customFormat="1"/>
    <row r="226" s="38" customFormat="1"/>
    <row r="227" s="38" customFormat="1"/>
    <row r="228" s="38" customFormat="1"/>
    <row r="229" s="38" customFormat="1"/>
    <row r="230" s="38" customFormat="1"/>
    <row r="231" s="38" customFormat="1"/>
    <row r="232" s="38" customFormat="1"/>
    <row r="233" s="38" customFormat="1"/>
    <row r="234" s="38" customFormat="1"/>
    <row r="235" s="38" customFormat="1"/>
    <row r="236" s="38" customFormat="1"/>
    <row r="237" s="38" customFormat="1"/>
    <row r="238" s="38" customFormat="1"/>
    <row r="239" s="38" customFormat="1"/>
    <row r="240" s="38" customFormat="1"/>
    <row r="241" s="38" customFormat="1"/>
    <row r="242" s="38" customFormat="1"/>
    <row r="243" s="38" customFormat="1"/>
    <row r="244" s="38" customFormat="1"/>
    <row r="245" s="38" customFormat="1"/>
    <row r="246" s="38" customFormat="1"/>
    <row r="247" s="38" customFormat="1"/>
    <row r="248" s="38" customFormat="1"/>
    <row r="249" s="38" customFormat="1"/>
    <row r="250" s="38" customFormat="1"/>
    <row r="251" s="38" customFormat="1"/>
    <row r="252" s="38" customFormat="1"/>
    <row r="253" s="38" customFormat="1"/>
    <row r="254" s="38" customFormat="1"/>
    <row r="255" s="38" customFormat="1"/>
    <row r="256" s="38" customFormat="1"/>
    <row r="257" s="38" customFormat="1"/>
    <row r="258" s="38" customFormat="1"/>
    <row r="259" s="38" customFormat="1"/>
    <row r="260" s="38" customFormat="1"/>
    <row r="261" s="38" customFormat="1"/>
    <row r="262" s="38" customFormat="1"/>
    <row r="263" s="38" customFormat="1"/>
    <row r="264" s="38" customFormat="1"/>
    <row r="265" s="38" customFormat="1"/>
    <row r="266" s="38" customFormat="1"/>
    <row r="267" s="38" customFormat="1"/>
    <row r="268" s="38" customFormat="1"/>
    <row r="269" s="38" customFormat="1"/>
    <row r="270" s="38" customFormat="1"/>
    <row r="271" s="38" customFormat="1"/>
    <row r="272" s="38" customFormat="1"/>
    <row r="273" s="38" customFormat="1"/>
    <row r="274" s="38" customFormat="1"/>
    <row r="275" s="38" customFormat="1"/>
    <row r="276" s="38" customFormat="1"/>
    <row r="277" s="38" customFormat="1"/>
    <row r="278" s="38" customFormat="1"/>
    <row r="279" s="38" customFormat="1"/>
    <row r="280" s="38" customFormat="1"/>
    <row r="281" s="38" customFormat="1"/>
    <row r="282" s="38" customFormat="1"/>
    <row r="283" s="38" customFormat="1"/>
    <row r="284" s="38" customFormat="1"/>
    <row r="285" s="38" customFormat="1"/>
    <row r="286" s="38" customFormat="1"/>
    <row r="287" s="38" customFormat="1"/>
    <row r="288" s="38" customFormat="1"/>
    <row r="289" s="38" customFormat="1"/>
    <row r="290" s="38" customFormat="1"/>
    <row r="291" s="38" customFormat="1"/>
    <row r="292" s="38" customFormat="1"/>
    <row r="293" s="38" customFormat="1"/>
    <row r="294" s="38" customFormat="1"/>
    <row r="295" s="38" customFormat="1"/>
    <row r="296" s="38" customFormat="1"/>
    <row r="297" s="38" customFormat="1"/>
    <row r="298" s="38" customFormat="1"/>
    <row r="299" s="38" customFormat="1"/>
    <row r="300" s="38" customFormat="1"/>
    <row r="301" s="38" customFormat="1"/>
    <row r="302" s="38" customFormat="1"/>
    <row r="303" s="38" customFormat="1"/>
    <row r="304" s="38" customFormat="1"/>
    <row r="305" s="38" customFormat="1"/>
    <row r="306" s="38" customFormat="1"/>
    <row r="307" s="38" customFormat="1"/>
    <row r="308" s="38" customFormat="1"/>
    <row r="309" s="38" customFormat="1"/>
    <row r="310" s="38" customFormat="1"/>
    <row r="311" s="38" customFormat="1"/>
    <row r="312" s="38" customFormat="1"/>
    <row r="313" s="38" customFormat="1"/>
    <row r="314" s="38" customFormat="1"/>
    <row r="315" s="38" customFormat="1"/>
    <row r="316" s="38" customFormat="1"/>
    <row r="317" s="38" customFormat="1"/>
    <row r="318" s="38" customFormat="1"/>
    <row r="319" s="38" customFormat="1"/>
    <row r="320" s="38" customFormat="1"/>
    <row r="321" s="38" customFormat="1"/>
    <row r="322" s="38" customFormat="1"/>
    <row r="323" s="38" customFormat="1"/>
    <row r="324" s="38" customFormat="1"/>
    <row r="325" s="38" customFormat="1"/>
    <row r="326" s="38" customFormat="1"/>
    <row r="327" s="38" customFormat="1"/>
    <row r="328" s="38" customFormat="1"/>
    <row r="329" s="38" customFormat="1"/>
    <row r="330" s="38" customFormat="1"/>
    <row r="331" s="38" customFormat="1"/>
    <row r="332" s="38" customFormat="1"/>
    <row r="333" s="38" customFormat="1"/>
    <row r="334" s="38" customFormat="1"/>
    <row r="335" s="38" customFormat="1"/>
    <row r="336" s="38" customFormat="1"/>
    <row r="337" s="38" customFormat="1"/>
    <row r="338" s="38" customFormat="1"/>
    <row r="339" s="38" customFormat="1"/>
    <row r="340" s="38" customFormat="1"/>
    <row r="341" s="38" customFormat="1"/>
  </sheetData>
  <mergeCells count="20">
    <mergeCell ref="C47:H47"/>
    <mergeCell ref="C29:H29"/>
    <mergeCell ref="C40:H40"/>
    <mergeCell ref="C41:H41"/>
    <mergeCell ref="F42:F45"/>
    <mergeCell ref="G42:G45"/>
    <mergeCell ref="H42:H45"/>
    <mergeCell ref="C11:H11"/>
    <mergeCell ref="C22:H22"/>
    <mergeCell ref="C23:H23"/>
    <mergeCell ref="F24:F27"/>
    <mergeCell ref="G24:G27"/>
    <mergeCell ref="H24:H27"/>
    <mergeCell ref="C1:E1"/>
    <mergeCell ref="F1:H1"/>
    <mergeCell ref="C4:H4"/>
    <mergeCell ref="C5:H5"/>
    <mergeCell ref="F6:F9"/>
    <mergeCell ref="G6:G9"/>
    <mergeCell ref="H6:H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P161"/>
  <sheetViews>
    <sheetView topLeftCell="B1" workbookViewId="0">
      <pane ySplit="2" topLeftCell="A6" activePane="bottomLeft" state="frozen"/>
      <selection activeCell="L15" sqref="L15"/>
      <selection pane="bottomLeft" activeCell="E74" sqref="E74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99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1:12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1:12" ht="24.95" customHeight="1">
      <c r="A2" s="4"/>
      <c r="B2" s="4"/>
      <c r="C2" s="5" t="s">
        <v>58</v>
      </c>
      <c r="D2" s="61" t="s">
        <v>3</v>
      </c>
      <c r="E2" s="7" t="s">
        <v>4</v>
      </c>
      <c r="F2" s="5" t="s">
        <v>5</v>
      </c>
      <c r="G2" s="5" t="s">
        <v>6</v>
      </c>
      <c r="H2" s="5" t="s">
        <v>7</v>
      </c>
      <c r="I2" s="1"/>
      <c r="J2" s="1"/>
      <c r="L2" s="1"/>
    </row>
    <row r="3" spans="1:12" ht="15" customHeight="1" thickBot="1">
      <c r="C3" s="58"/>
      <c r="D3" s="62"/>
      <c r="E3" s="60"/>
      <c r="F3" s="58"/>
      <c r="G3" s="58"/>
      <c r="H3" s="58"/>
      <c r="I3" s="58"/>
      <c r="J3" s="58"/>
      <c r="K3" s="58"/>
      <c r="L3" s="58"/>
    </row>
    <row r="4" spans="1:12" ht="15" customHeight="1">
      <c r="C4" s="425" t="s">
        <v>116</v>
      </c>
      <c r="D4" s="426"/>
      <c r="E4" s="426"/>
      <c r="F4" s="426"/>
      <c r="G4" s="426"/>
      <c r="H4" s="427"/>
      <c r="I4" s="58"/>
      <c r="J4" s="58"/>
      <c r="K4" s="58"/>
      <c r="L4" s="58"/>
    </row>
    <row r="5" spans="1:12" ht="15" customHeight="1">
      <c r="C5" s="428" t="s">
        <v>117</v>
      </c>
      <c r="D5" s="429"/>
      <c r="E5" s="429"/>
      <c r="F5" s="429"/>
      <c r="G5" s="429"/>
      <c r="H5" s="430"/>
      <c r="I5" s="58"/>
      <c r="J5" s="58"/>
      <c r="K5" s="58"/>
      <c r="L5" s="58"/>
    </row>
    <row r="6" spans="1:12" ht="15" customHeight="1">
      <c r="C6" s="63" t="s">
        <v>118</v>
      </c>
      <c r="D6" s="64" t="s">
        <v>119</v>
      </c>
      <c r="E6" s="65">
        <v>629.98</v>
      </c>
      <c r="F6" s="445">
        <v>35</v>
      </c>
      <c r="G6" s="445" t="s">
        <v>12</v>
      </c>
      <c r="H6" s="446" t="s">
        <v>120</v>
      </c>
      <c r="I6" s="58"/>
      <c r="J6" s="58"/>
      <c r="K6" s="58"/>
      <c r="L6" s="58"/>
    </row>
    <row r="7" spans="1:12" ht="15" customHeight="1">
      <c r="C7" s="66" t="s">
        <v>121</v>
      </c>
      <c r="D7" s="67" t="s">
        <v>122</v>
      </c>
      <c r="E7" s="68">
        <v>829.98</v>
      </c>
      <c r="F7" s="445"/>
      <c r="G7" s="445"/>
      <c r="H7" s="446"/>
      <c r="I7" s="58"/>
      <c r="J7" s="58"/>
      <c r="K7" s="58"/>
      <c r="L7" s="58"/>
    </row>
    <row r="8" spans="1:12" ht="15" customHeight="1">
      <c r="C8" s="69"/>
      <c r="D8" s="70"/>
      <c r="E8" s="71"/>
      <c r="F8" s="72"/>
      <c r="G8" s="72"/>
      <c r="H8" s="73"/>
      <c r="I8" s="58"/>
      <c r="J8" s="58"/>
      <c r="K8" s="58"/>
      <c r="L8" s="58"/>
    </row>
    <row r="9" spans="1:12" ht="15" customHeight="1">
      <c r="C9" s="442" t="s">
        <v>20</v>
      </c>
      <c r="D9" s="443"/>
      <c r="E9" s="443"/>
      <c r="F9" s="443"/>
      <c r="G9" s="443"/>
      <c r="H9" s="444"/>
      <c r="I9" s="58"/>
      <c r="J9" s="58"/>
      <c r="K9" s="58"/>
      <c r="L9" s="58"/>
    </row>
    <row r="10" spans="1:12" ht="15" customHeight="1">
      <c r="C10" s="20" t="s">
        <v>123</v>
      </c>
      <c r="D10" s="74" t="s">
        <v>124</v>
      </c>
      <c r="E10" s="22">
        <v>47.98</v>
      </c>
      <c r="F10" s="75">
        <v>0</v>
      </c>
      <c r="G10" s="76"/>
      <c r="H10" s="77"/>
      <c r="I10" s="58"/>
      <c r="J10" s="58"/>
      <c r="K10" s="58"/>
      <c r="L10" s="58"/>
    </row>
    <row r="11" spans="1:12" ht="15" customHeight="1">
      <c r="C11" s="20" t="s">
        <v>125</v>
      </c>
      <c r="D11" s="74" t="s">
        <v>126</v>
      </c>
      <c r="E11" s="22">
        <v>71.98</v>
      </c>
      <c r="F11" s="75">
        <v>0</v>
      </c>
      <c r="G11" s="76"/>
      <c r="H11" s="77"/>
      <c r="I11" s="58"/>
      <c r="J11" s="58"/>
      <c r="K11" s="58"/>
      <c r="L11" s="58"/>
    </row>
    <row r="12" spans="1:12" ht="15" customHeight="1">
      <c r="C12" s="20" t="s">
        <v>127</v>
      </c>
      <c r="D12" s="74" t="s">
        <v>128</v>
      </c>
      <c r="E12" s="22">
        <v>203.98</v>
      </c>
      <c r="F12" s="75">
        <v>0</v>
      </c>
      <c r="G12" s="76"/>
      <c r="H12" s="77"/>
      <c r="I12" s="58"/>
      <c r="J12" s="58"/>
      <c r="K12" s="58"/>
      <c r="L12" s="58"/>
    </row>
    <row r="13" spans="1:12">
      <c r="C13" s="20" t="s">
        <v>129</v>
      </c>
      <c r="D13" s="74" t="s">
        <v>130</v>
      </c>
      <c r="E13" s="22">
        <v>119.98</v>
      </c>
      <c r="F13" s="75">
        <v>5</v>
      </c>
      <c r="G13" s="76"/>
      <c r="H13" s="77"/>
      <c r="I13" s="58"/>
      <c r="J13" s="58"/>
      <c r="K13" s="58"/>
      <c r="L13" s="58"/>
    </row>
    <row r="14" spans="1:12">
      <c r="C14" s="20" t="s">
        <v>131</v>
      </c>
      <c r="D14" s="74" t="s">
        <v>132</v>
      </c>
      <c r="E14" s="22">
        <v>107.98</v>
      </c>
      <c r="F14" s="75">
        <v>0</v>
      </c>
      <c r="G14" s="76"/>
      <c r="H14" s="77"/>
      <c r="I14" s="58"/>
      <c r="J14" s="58"/>
      <c r="K14" s="58"/>
      <c r="L14" s="58"/>
    </row>
    <row r="15" spans="1:12">
      <c r="C15" s="20" t="s">
        <v>83</v>
      </c>
      <c r="D15" s="74" t="s">
        <v>84</v>
      </c>
      <c r="E15" s="22">
        <v>47.98</v>
      </c>
      <c r="F15" s="75">
        <v>0</v>
      </c>
      <c r="G15" s="76"/>
      <c r="H15" s="77"/>
      <c r="I15" s="58"/>
      <c r="J15" s="58"/>
      <c r="K15" s="58"/>
      <c r="L15" s="58"/>
    </row>
    <row r="16" spans="1:12" ht="15.75" thickBot="1">
      <c r="C16" s="26" t="s">
        <v>85</v>
      </c>
      <c r="D16" s="78" t="s">
        <v>86</v>
      </c>
      <c r="E16" s="28">
        <v>119.98</v>
      </c>
      <c r="F16" s="79">
        <v>0</v>
      </c>
      <c r="G16" s="80"/>
      <c r="H16" s="81"/>
      <c r="I16" s="58"/>
      <c r="J16" s="58"/>
      <c r="K16" s="58"/>
      <c r="L16" s="58"/>
    </row>
    <row r="17" spans="3:12" ht="15.75" thickBot="1">
      <c r="C17" s="58"/>
      <c r="D17" s="62"/>
      <c r="E17" s="60"/>
      <c r="F17" s="58"/>
      <c r="G17" s="58"/>
      <c r="H17" s="58"/>
      <c r="I17" s="58"/>
      <c r="J17" s="58"/>
      <c r="K17" s="58"/>
      <c r="L17" s="58"/>
    </row>
    <row r="18" spans="3:12">
      <c r="C18" s="425" t="s">
        <v>133</v>
      </c>
      <c r="D18" s="426"/>
      <c r="E18" s="426"/>
      <c r="F18" s="426"/>
      <c r="G18" s="426"/>
      <c r="H18" s="427"/>
      <c r="I18" s="58"/>
      <c r="J18" s="58"/>
      <c r="K18" s="58"/>
      <c r="L18" s="58"/>
    </row>
    <row r="19" spans="3:12">
      <c r="C19" s="428" t="s">
        <v>134</v>
      </c>
      <c r="D19" s="429"/>
      <c r="E19" s="429"/>
      <c r="F19" s="429"/>
      <c r="G19" s="429"/>
      <c r="H19" s="430"/>
      <c r="I19" s="58"/>
      <c r="J19" s="58"/>
      <c r="K19" s="58"/>
      <c r="L19" s="58"/>
    </row>
    <row r="20" spans="3:12">
      <c r="C20" s="34" t="s">
        <v>135</v>
      </c>
      <c r="D20" s="13" t="s">
        <v>136</v>
      </c>
      <c r="E20" s="14">
        <v>699.98</v>
      </c>
      <c r="F20" s="445">
        <v>50</v>
      </c>
      <c r="G20" s="445" t="s">
        <v>12</v>
      </c>
      <c r="H20" s="445" t="s">
        <v>137</v>
      </c>
      <c r="I20" s="58"/>
      <c r="J20" s="58"/>
      <c r="K20" s="58"/>
      <c r="L20" s="58"/>
    </row>
    <row r="21" spans="3:12">
      <c r="C21" s="82" t="s">
        <v>138</v>
      </c>
      <c r="D21" s="83" t="s">
        <v>139</v>
      </c>
      <c r="E21" s="11">
        <v>899.98</v>
      </c>
      <c r="F21" s="445"/>
      <c r="G21" s="445"/>
      <c r="H21" s="445"/>
      <c r="I21" s="58"/>
      <c r="J21" s="58"/>
      <c r="K21" s="58"/>
      <c r="L21" s="58"/>
    </row>
    <row r="22" spans="3:12">
      <c r="C22" s="34" t="s">
        <v>140</v>
      </c>
      <c r="D22" s="13" t="s">
        <v>141</v>
      </c>
      <c r="E22" s="14">
        <v>799.98</v>
      </c>
      <c r="F22" s="445"/>
      <c r="G22" s="445"/>
      <c r="H22" s="445"/>
      <c r="I22" s="58"/>
      <c r="J22" s="58"/>
      <c r="K22" s="58"/>
      <c r="L22" s="58"/>
    </row>
    <row r="23" spans="3:12">
      <c r="C23" s="82" t="s">
        <v>142</v>
      </c>
      <c r="D23" s="83" t="s">
        <v>143</v>
      </c>
      <c r="E23" s="11">
        <v>999.98</v>
      </c>
      <c r="F23" s="445"/>
      <c r="G23" s="445"/>
      <c r="H23" s="445"/>
      <c r="I23" s="58"/>
      <c r="J23" s="58"/>
      <c r="K23" s="58"/>
      <c r="L23" s="58"/>
    </row>
    <row r="24" spans="3:12">
      <c r="C24" s="84" t="s">
        <v>144</v>
      </c>
      <c r="D24" s="85" t="s">
        <v>145</v>
      </c>
      <c r="E24" s="86">
        <v>999.98</v>
      </c>
      <c r="F24" s="445"/>
      <c r="G24" s="445"/>
      <c r="H24" s="445"/>
      <c r="I24" s="58"/>
      <c r="J24" s="58"/>
      <c r="K24" s="58"/>
      <c r="L24" s="58"/>
    </row>
    <row r="25" spans="3:12">
      <c r="C25" s="82" t="s">
        <v>146</v>
      </c>
      <c r="D25" s="83" t="s">
        <v>147</v>
      </c>
      <c r="E25" s="11">
        <v>1199.98</v>
      </c>
      <c r="F25" s="445"/>
      <c r="G25" s="445"/>
      <c r="H25" s="445"/>
      <c r="I25" s="58"/>
      <c r="J25" s="58"/>
      <c r="K25" s="58"/>
      <c r="L25" s="58"/>
    </row>
    <row r="26" spans="3:12">
      <c r="C26" s="84" t="s">
        <v>148</v>
      </c>
      <c r="D26" s="85" t="s">
        <v>149</v>
      </c>
      <c r="E26" s="86">
        <v>899.98</v>
      </c>
      <c r="F26" s="445"/>
      <c r="G26" s="445"/>
      <c r="H26" s="445"/>
      <c r="I26" s="58"/>
      <c r="J26" s="58"/>
      <c r="K26" s="58"/>
      <c r="L26" s="58"/>
    </row>
    <row r="27" spans="3:12">
      <c r="C27" s="82" t="s">
        <v>150</v>
      </c>
      <c r="D27" s="83" t="s">
        <v>151</v>
      </c>
      <c r="E27" s="87">
        <v>1099.98</v>
      </c>
      <c r="F27" s="445"/>
      <c r="G27" s="445"/>
      <c r="H27" s="445"/>
      <c r="I27" s="58"/>
      <c r="J27" s="58"/>
      <c r="K27" s="58"/>
      <c r="L27" s="58"/>
    </row>
    <row r="28" spans="3:12">
      <c r="C28" s="84" t="s">
        <v>152</v>
      </c>
      <c r="D28" s="85" t="s">
        <v>153</v>
      </c>
      <c r="E28" s="86">
        <v>999.98</v>
      </c>
      <c r="F28" s="445"/>
      <c r="G28" s="445"/>
      <c r="H28" s="445"/>
      <c r="I28" s="58"/>
      <c r="J28" s="58"/>
      <c r="K28" s="58"/>
      <c r="L28" s="58"/>
    </row>
    <row r="29" spans="3:12">
      <c r="C29" s="82" t="s">
        <v>154</v>
      </c>
      <c r="D29" s="83" t="s">
        <v>155</v>
      </c>
      <c r="E29" s="88">
        <v>1199.98</v>
      </c>
      <c r="F29" s="445"/>
      <c r="G29" s="445"/>
      <c r="H29" s="445"/>
      <c r="I29" s="58"/>
      <c r="J29" s="58"/>
      <c r="K29" s="58"/>
      <c r="L29" s="58"/>
    </row>
    <row r="30" spans="3:12">
      <c r="C30" s="69"/>
      <c r="D30" s="70"/>
      <c r="E30" s="71"/>
      <c r="F30" s="72"/>
      <c r="G30" s="72"/>
      <c r="H30" s="73"/>
      <c r="I30" s="58"/>
      <c r="J30" s="58"/>
      <c r="K30" s="58"/>
      <c r="L30" s="58"/>
    </row>
    <row r="31" spans="3:12">
      <c r="C31" s="442" t="s">
        <v>20</v>
      </c>
      <c r="D31" s="443"/>
      <c r="E31" s="443"/>
      <c r="F31" s="443"/>
      <c r="G31" s="443"/>
      <c r="H31" s="444"/>
      <c r="I31" s="58"/>
      <c r="J31" s="58"/>
      <c r="K31" s="58"/>
      <c r="L31" s="58"/>
    </row>
    <row r="32" spans="3:12">
      <c r="C32" s="20" t="s">
        <v>123</v>
      </c>
      <c r="D32" s="74" t="s">
        <v>124</v>
      </c>
      <c r="E32" s="22">
        <v>47.98</v>
      </c>
      <c r="F32" s="75">
        <v>0</v>
      </c>
      <c r="G32" s="76"/>
      <c r="H32" s="77"/>
      <c r="I32" s="58"/>
      <c r="J32" s="58"/>
      <c r="K32" s="58"/>
      <c r="L32" s="58"/>
    </row>
    <row r="33" spans="3:13">
      <c r="C33" s="20" t="s">
        <v>125</v>
      </c>
      <c r="D33" s="74" t="s">
        <v>126</v>
      </c>
      <c r="E33" s="22">
        <v>71.98</v>
      </c>
      <c r="F33" s="75">
        <v>0</v>
      </c>
      <c r="G33" s="76"/>
      <c r="H33" s="77"/>
      <c r="I33" s="58"/>
      <c r="J33" s="58"/>
      <c r="K33" s="58"/>
      <c r="L33" s="58"/>
    </row>
    <row r="34" spans="3:13">
      <c r="C34" s="20" t="s">
        <v>127</v>
      </c>
      <c r="D34" s="74" t="s">
        <v>128</v>
      </c>
      <c r="E34" s="22">
        <v>203.98</v>
      </c>
      <c r="F34" s="75">
        <v>0</v>
      </c>
      <c r="G34" s="76"/>
      <c r="H34" s="77"/>
      <c r="I34" s="58"/>
      <c r="J34" s="58"/>
      <c r="K34" s="58"/>
      <c r="L34" s="58"/>
    </row>
    <row r="35" spans="3:13">
      <c r="C35" s="20" t="s">
        <v>129</v>
      </c>
      <c r="D35" s="74" t="s">
        <v>130</v>
      </c>
      <c r="E35" s="22">
        <v>119.98</v>
      </c>
      <c r="F35" s="75">
        <v>5</v>
      </c>
      <c r="G35" s="76"/>
      <c r="H35" s="77"/>
      <c r="I35" s="58"/>
      <c r="J35" s="58"/>
      <c r="K35" s="58"/>
      <c r="L35" s="58"/>
    </row>
    <row r="36" spans="3:13">
      <c r="C36" s="20" t="s">
        <v>156</v>
      </c>
      <c r="D36" s="74" t="s">
        <v>157</v>
      </c>
      <c r="E36" s="22">
        <v>155.97999999999999</v>
      </c>
      <c r="F36" s="75">
        <v>18</v>
      </c>
      <c r="G36" s="76"/>
      <c r="H36" s="77"/>
      <c r="I36" s="58"/>
      <c r="J36" s="58"/>
      <c r="K36" s="58"/>
      <c r="L36" s="58"/>
    </row>
    <row r="37" spans="3:13">
      <c r="C37" s="20" t="s">
        <v>158</v>
      </c>
      <c r="D37" s="74" t="s">
        <v>159</v>
      </c>
      <c r="E37" s="22">
        <v>239.98</v>
      </c>
      <c r="F37" s="75">
        <v>18</v>
      </c>
      <c r="G37" s="76"/>
      <c r="H37" s="77"/>
      <c r="I37" s="58"/>
      <c r="J37" s="58"/>
      <c r="K37" s="58"/>
      <c r="L37" s="58"/>
    </row>
    <row r="38" spans="3:13">
      <c r="C38" s="20" t="s">
        <v>131</v>
      </c>
      <c r="D38" s="74" t="s">
        <v>132</v>
      </c>
      <c r="E38" s="22">
        <v>107.98</v>
      </c>
      <c r="F38" s="75">
        <v>0</v>
      </c>
      <c r="G38" s="76"/>
      <c r="H38" s="77"/>
      <c r="I38" s="58"/>
      <c r="J38" s="58"/>
      <c r="K38" s="58"/>
      <c r="L38" s="58"/>
    </row>
    <row r="39" spans="3:13">
      <c r="C39" s="20" t="s">
        <v>83</v>
      </c>
      <c r="D39" s="74" t="s">
        <v>84</v>
      </c>
      <c r="E39" s="22">
        <v>47.98</v>
      </c>
      <c r="F39" s="75">
        <v>0</v>
      </c>
      <c r="G39" s="76"/>
      <c r="H39" s="77"/>
      <c r="I39" s="58"/>
      <c r="J39" s="58"/>
      <c r="K39" s="58"/>
      <c r="L39" s="58"/>
    </row>
    <row r="40" spans="3:13" ht="15.75" thickBot="1">
      <c r="C40" s="26" t="s">
        <v>708</v>
      </c>
      <c r="D40" s="78" t="s">
        <v>86</v>
      </c>
      <c r="E40" s="28">
        <v>119.98</v>
      </c>
      <c r="F40" s="79">
        <v>0</v>
      </c>
      <c r="G40" s="80"/>
      <c r="H40" s="81"/>
      <c r="I40" s="58"/>
      <c r="J40" s="58"/>
      <c r="K40" s="58"/>
      <c r="L40" s="58"/>
    </row>
    <row r="41" spans="3:13" ht="15.75" thickBot="1">
      <c r="C41" s="58"/>
      <c r="D41" s="62"/>
      <c r="E41" s="60"/>
      <c r="F41" s="58"/>
      <c r="G41" s="58"/>
      <c r="H41" s="58"/>
      <c r="I41" s="58"/>
      <c r="J41" s="58"/>
      <c r="K41" s="58"/>
      <c r="L41" s="58"/>
      <c r="M41" s="58"/>
    </row>
    <row r="42" spans="3:13">
      <c r="C42" s="425" t="s">
        <v>160</v>
      </c>
      <c r="D42" s="426"/>
      <c r="E42" s="426"/>
      <c r="F42" s="426"/>
      <c r="G42" s="426"/>
      <c r="H42" s="427"/>
      <c r="I42" s="58"/>
      <c r="J42" s="58"/>
      <c r="K42" s="58"/>
      <c r="L42" s="58"/>
      <c r="M42" s="58"/>
    </row>
    <row r="43" spans="3:13">
      <c r="C43" s="428" t="s">
        <v>134</v>
      </c>
      <c r="D43" s="429"/>
      <c r="E43" s="429"/>
      <c r="F43" s="429"/>
      <c r="G43" s="429"/>
      <c r="H43" s="430"/>
      <c r="I43" s="58"/>
      <c r="J43" s="58"/>
      <c r="K43" s="58"/>
      <c r="L43" s="58"/>
      <c r="M43" s="58"/>
    </row>
    <row r="44" spans="3:13">
      <c r="C44" s="89" t="s">
        <v>161</v>
      </c>
      <c r="D44" s="90" t="s">
        <v>162</v>
      </c>
      <c r="E44" s="14">
        <v>849.98</v>
      </c>
      <c r="F44" s="447">
        <v>50</v>
      </c>
      <c r="G44" s="432" t="s">
        <v>12</v>
      </c>
      <c r="H44" s="448" t="s">
        <v>137</v>
      </c>
      <c r="I44" s="58"/>
      <c r="J44" s="58"/>
      <c r="K44" s="58"/>
      <c r="L44" s="58"/>
      <c r="M44" s="58"/>
    </row>
    <row r="45" spans="3:13">
      <c r="C45" s="91" t="s">
        <v>163</v>
      </c>
      <c r="D45" s="67" t="s">
        <v>164</v>
      </c>
      <c r="E45" s="11">
        <v>1049.98</v>
      </c>
      <c r="F45" s="447"/>
      <c r="G45" s="432"/>
      <c r="H45" s="448"/>
      <c r="I45" s="58"/>
      <c r="J45" s="58"/>
      <c r="K45" s="58"/>
      <c r="L45" s="58"/>
      <c r="M45" s="58"/>
    </row>
    <row r="46" spans="3:13">
      <c r="C46" s="69"/>
      <c r="D46" s="92"/>
      <c r="E46" s="93"/>
      <c r="F46" s="94"/>
      <c r="G46" s="95"/>
      <c r="H46" s="96"/>
      <c r="I46" s="58"/>
      <c r="J46" s="58"/>
      <c r="K46" s="58"/>
      <c r="L46" s="58"/>
      <c r="M46" s="58"/>
    </row>
    <row r="47" spans="3:13">
      <c r="C47" s="442" t="s">
        <v>20</v>
      </c>
      <c r="D47" s="443"/>
      <c r="E47" s="443"/>
      <c r="F47" s="443"/>
      <c r="G47" s="443"/>
      <c r="H47" s="444"/>
      <c r="I47" s="58"/>
      <c r="J47" s="58"/>
      <c r="K47" s="58"/>
      <c r="L47" s="58"/>
      <c r="M47" s="58"/>
    </row>
    <row r="48" spans="3:13">
      <c r="C48" s="20" t="s">
        <v>165</v>
      </c>
      <c r="D48" s="74" t="s">
        <v>166</v>
      </c>
      <c r="E48" s="22">
        <v>59.98</v>
      </c>
      <c r="F48" s="75">
        <v>0</v>
      </c>
      <c r="G48" s="76"/>
      <c r="H48" s="77"/>
      <c r="I48" s="58"/>
      <c r="J48" s="58"/>
      <c r="K48" s="58"/>
      <c r="L48" s="58"/>
      <c r="M48" s="58"/>
    </row>
    <row r="49" spans="3:16">
      <c r="C49" s="20" t="s">
        <v>167</v>
      </c>
      <c r="D49" s="74" t="s">
        <v>168</v>
      </c>
      <c r="E49" s="22">
        <v>119.98</v>
      </c>
      <c r="F49" s="75">
        <v>0</v>
      </c>
      <c r="G49" s="76"/>
      <c r="H49" s="77"/>
      <c r="I49" s="58"/>
      <c r="J49" s="58"/>
      <c r="K49" s="58"/>
      <c r="L49" s="58"/>
      <c r="M49" s="58"/>
    </row>
    <row r="50" spans="3:16">
      <c r="C50" s="20" t="s">
        <v>129</v>
      </c>
      <c r="D50" s="74" t="s">
        <v>130</v>
      </c>
      <c r="E50" s="22">
        <v>119.98</v>
      </c>
      <c r="F50" s="75">
        <v>5</v>
      </c>
      <c r="G50" s="76"/>
      <c r="H50" s="77"/>
      <c r="I50" s="58"/>
      <c r="J50" s="58"/>
      <c r="K50" s="58"/>
      <c r="L50" s="58"/>
      <c r="M50" s="58"/>
    </row>
    <row r="51" spans="3:16">
      <c r="C51" s="20" t="s">
        <v>169</v>
      </c>
      <c r="D51" s="74" t="s">
        <v>170</v>
      </c>
      <c r="E51" s="22">
        <v>359.98</v>
      </c>
      <c r="F51" s="75">
        <v>18</v>
      </c>
      <c r="G51" s="76"/>
      <c r="H51" s="77"/>
      <c r="I51" s="58"/>
      <c r="J51" s="58"/>
      <c r="K51" s="58"/>
      <c r="L51" s="58"/>
      <c r="M51" s="58"/>
    </row>
    <row r="52" spans="3:16">
      <c r="C52" s="20" t="s">
        <v>131</v>
      </c>
      <c r="D52" s="74" t="s">
        <v>132</v>
      </c>
      <c r="E52" s="22">
        <v>107.98</v>
      </c>
      <c r="F52" s="75">
        <v>0</v>
      </c>
      <c r="G52" s="76"/>
      <c r="H52" s="77"/>
      <c r="I52" s="58"/>
      <c r="J52" s="58"/>
      <c r="K52" s="58"/>
      <c r="L52" s="58"/>
      <c r="M52" s="58"/>
    </row>
    <row r="53" spans="3:16">
      <c r="C53" s="20" t="s">
        <v>83</v>
      </c>
      <c r="D53" s="74" t="s">
        <v>84</v>
      </c>
      <c r="E53" s="22">
        <v>47.98</v>
      </c>
      <c r="F53" s="75">
        <v>0</v>
      </c>
      <c r="G53" s="76"/>
      <c r="H53" s="77"/>
      <c r="I53" s="58"/>
      <c r="J53" s="58"/>
      <c r="K53" s="58"/>
      <c r="L53" s="58"/>
      <c r="M53" s="58"/>
      <c r="N53" s="18"/>
      <c r="O53" s="18"/>
    </row>
    <row r="54" spans="3:16" ht="15" customHeight="1" thickBot="1">
      <c r="C54" s="26" t="s">
        <v>708</v>
      </c>
      <c r="D54" s="78" t="s">
        <v>86</v>
      </c>
      <c r="E54" s="28">
        <v>119.98</v>
      </c>
      <c r="F54" s="79">
        <v>0</v>
      </c>
      <c r="G54" s="80"/>
      <c r="H54" s="81"/>
      <c r="J54" s="97"/>
      <c r="K54" s="98"/>
      <c r="L54" s="45"/>
      <c r="N54" s="18"/>
      <c r="O54" s="18"/>
      <c r="P54" s="18"/>
    </row>
    <row r="55" spans="3:16" ht="15" customHeight="1" thickBot="1">
      <c r="N55" s="18"/>
      <c r="O55" s="18"/>
      <c r="P55" s="18"/>
    </row>
    <row r="56" spans="3:16" ht="15" customHeight="1">
      <c r="C56" s="425" t="s">
        <v>171</v>
      </c>
      <c r="D56" s="426"/>
      <c r="E56" s="426"/>
      <c r="F56" s="426"/>
      <c r="G56" s="426"/>
      <c r="H56" s="427"/>
      <c r="N56" s="18"/>
      <c r="O56" s="18"/>
      <c r="P56" s="18"/>
    </row>
    <row r="57" spans="3:16" ht="15" customHeight="1">
      <c r="C57" s="428" t="s">
        <v>134</v>
      </c>
      <c r="D57" s="429"/>
      <c r="E57" s="429"/>
      <c r="F57" s="429"/>
      <c r="G57" s="429"/>
      <c r="H57" s="430"/>
      <c r="N57" s="18"/>
      <c r="O57" s="18"/>
      <c r="P57" s="18"/>
    </row>
    <row r="58" spans="3:16" ht="15" customHeight="1">
      <c r="C58" s="34" t="s">
        <v>172</v>
      </c>
      <c r="D58" s="13" t="s">
        <v>173</v>
      </c>
      <c r="E58" s="14">
        <v>1099.98</v>
      </c>
      <c r="F58" s="100">
        <v>50</v>
      </c>
      <c r="G58" s="101" t="s">
        <v>12</v>
      </c>
      <c r="H58" s="102" t="s">
        <v>137</v>
      </c>
      <c r="N58" s="18"/>
      <c r="O58" s="18"/>
      <c r="P58" s="18"/>
    </row>
    <row r="59" spans="3:16" ht="15" customHeight="1">
      <c r="C59" s="15"/>
      <c r="D59" s="103"/>
      <c r="E59" s="44"/>
      <c r="F59" s="45"/>
      <c r="G59" s="45"/>
      <c r="H59" s="19"/>
      <c r="N59" s="18"/>
      <c r="O59" s="18"/>
      <c r="P59" s="18"/>
    </row>
    <row r="60" spans="3:16" ht="15" customHeight="1">
      <c r="C60" s="442" t="s">
        <v>20</v>
      </c>
      <c r="D60" s="443"/>
      <c r="E60" s="443"/>
      <c r="F60" s="443"/>
      <c r="G60" s="443"/>
      <c r="H60" s="444"/>
      <c r="N60" s="18"/>
      <c r="O60" s="18"/>
      <c r="P60" s="18"/>
    </row>
    <row r="61" spans="3:16" ht="15" customHeight="1">
      <c r="C61" s="20" t="s">
        <v>174</v>
      </c>
      <c r="D61" s="74" t="s">
        <v>175</v>
      </c>
      <c r="E61" s="22">
        <v>71.98</v>
      </c>
      <c r="F61" s="75">
        <v>5</v>
      </c>
      <c r="G61" s="75">
        <v>1</v>
      </c>
      <c r="H61" s="104" t="s">
        <v>176</v>
      </c>
      <c r="N61" s="18"/>
      <c r="O61" s="18"/>
      <c r="P61" s="18"/>
    </row>
    <row r="62" spans="3:16" ht="15" customHeight="1">
      <c r="C62" s="20" t="s">
        <v>177</v>
      </c>
      <c r="D62" s="74" t="s">
        <v>178</v>
      </c>
      <c r="E62" s="22">
        <v>71.98</v>
      </c>
      <c r="F62" s="75">
        <v>0</v>
      </c>
      <c r="G62" s="76"/>
      <c r="H62" s="77"/>
      <c r="N62" s="18"/>
      <c r="O62" s="18"/>
      <c r="P62" s="18"/>
    </row>
    <row r="63" spans="3:16" ht="15" customHeight="1">
      <c r="C63" s="20" t="s">
        <v>179</v>
      </c>
      <c r="D63" s="74" t="s">
        <v>180</v>
      </c>
      <c r="E63" s="22">
        <v>119.98</v>
      </c>
      <c r="F63" s="75">
        <v>0</v>
      </c>
      <c r="G63" s="76"/>
      <c r="H63" s="77"/>
      <c r="N63" s="18"/>
      <c r="O63" s="18"/>
      <c r="P63" s="18"/>
    </row>
    <row r="64" spans="3:16" ht="15" customHeight="1">
      <c r="C64" s="20" t="s">
        <v>181</v>
      </c>
      <c r="D64" s="74" t="s">
        <v>182</v>
      </c>
      <c r="E64" s="22">
        <v>203.98</v>
      </c>
      <c r="F64" s="75">
        <v>0</v>
      </c>
      <c r="G64" s="76"/>
      <c r="H64" s="77"/>
      <c r="N64" s="18"/>
      <c r="O64" s="18"/>
      <c r="P64" s="18"/>
    </row>
    <row r="65" spans="3:16" ht="15" customHeight="1">
      <c r="C65" s="20" t="s">
        <v>183</v>
      </c>
      <c r="D65" s="74" t="s">
        <v>184</v>
      </c>
      <c r="E65" s="22">
        <v>239.98</v>
      </c>
      <c r="F65" s="75">
        <v>5</v>
      </c>
      <c r="G65" s="76"/>
      <c r="H65" s="77"/>
      <c r="N65" s="18"/>
      <c r="O65" s="18"/>
      <c r="P65" s="18"/>
    </row>
    <row r="66" spans="3:16" ht="15" customHeight="1">
      <c r="C66" s="20" t="s">
        <v>185</v>
      </c>
      <c r="D66" s="74" t="s">
        <v>186</v>
      </c>
      <c r="E66" s="22">
        <v>275.98</v>
      </c>
      <c r="F66" s="75">
        <v>18</v>
      </c>
      <c r="G66" s="76"/>
      <c r="H66" s="77"/>
      <c r="N66" s="18"/>
      <c r="O66" s="18"/>
      <c r="P66" s="18"/>
    </row>
    <row r="67" spans="3:16" ht="15" customHeight="1">
      <c r="C67" s="20" t="s">
        <v>131</v>
      </c>
      <c r="D67" s="74" t="s">
        <v>132</v>
      </c>
      <c r="E67" s="22">
        <v>107.98</v>
      </c>
      <c r="F67" s="75">
        <v>0</v>
      </c>
      <c r="G67" s="76"/>
      <c r="H67" s="77"/>
      <c r="N67" s="18"/>
      <c r="O67" s="18"/>
      <c r="P67" s="18"/>
    </row>
    <row r="68" spans="3:16" ht="15.75" thickBot="1">
      <c r="C68" s="26" t="s">
        <v>710</v>
      </c>
      <c r="D68" s="78" t="s">
        <v>84</v>
      </c>
      <c r="E68" s="28">
        <v>47.98</v>
      </c>
      <c r="F68" s="79">
        <v>0</v>
      </c>
      <c r="G68" s="80"/>
      <c r="H68" s="81"/>
      <c r="N68" s="18"/>
      <c r="O68" s="18"/>
      <c r="P68" s="18"/>
    </row>
    <row r="69" spans="3:16" ht="15.75" thickBot="1">
      <c r="N69" s="18"/>
      <c r="O69" s="18"/>
      <c r="P69" s="18"/>
    </row>
    <row r="70" spans="3:16">
      <c r="C70" s="425" t="s">
        <v>187</v>
      </c>
      <c r="D70" s="426"/>
      <c r="E70" s="426"/>
      <c r="F70" s="426"/>
      <c r="G70" s="426"/>
      <c r="H70" s="427"/>
      <c r="N70" s="18"/>
      <c r="O70" s="18"/>
      <c r="P70" s="18"/>
    </row>
    <row r="71" spans="3:16">
      <c r="C71" s="428" t="s">
        <v>188</v>
      </c>
      <c r="D71" s="429"/>
      <c r="E71" s="429"/>
      <c r="F71" s="429"/>
      <c r="G71" s="429"/>
      <c r="H71" s="430"/>
      <c r="N71" s="18"/>
      <c r="O71" s="18"/>
      <c r="P71" s="18"/>
    </row>
    <row r="72" spans="3:16">
      <c r="C72" s="34" t="s">
        <v>189</v>
      </c>
      <c r="D72" s="13" t="s">
        <v>190</v>
      </c>
      <c r="E72" s="14">
        <v>899.98</v>
      </c>
      <c r="F72" s="449" t="s">
        <v>191</v>
      </c>
      <c r="G72" s="449" t="s">
        <v>192</v>
      </c>
      <c r="H72" s="451" t="s">
        <v>193</v>
      </c>
      <c r="N72" s="18"/>
      <c r="O72" s="18"/>
      <c r="P72" s="18"/>
    </row>
    <row r="73" spans="3:16">
      <c r="C73" s="91" t="s">
        <v>194</v>
      </c>
      <c r="D73" s="67" t="s">
        <v>195</v>
      </c>
      <c r="E73" s="11">
        <v>1099.98</v>
      </c>
      <c r="F73" s="450"/>
      <c r="G73" s="449"/>
      <c r="H73" s="451"/>
      <c r="N73" s="18"/>
      <c r="O73" s="18"/>
      <c r="P73" s="18"/>
    </row>
    <row r="74" spans="3:16">
      <c r="C74" s="12" t="s">
        <v>196</v>
      </c>
      <c r="D74" s="13" t="s">
        <v>197</v>
      </c>
      <c r="E74" s="14">
        <v>999.98</v>
      </c>
      <c r="F74" s="450"/>
      <c r="G74" s="449"/>
      <c r="H74" s="451"/>
      <c r="N74" s="18"/>
      <c r="O74" s="18"/>
      <c r="P74" s="18"/>
    </row>
    <row r="75" spans="3:16">
      <c r="C75" s="66" t="s">
        <v>198</v>
      </c>
      <c r="D75" s="67" t="s">
        <v>199</v>
      </c>
      <c r="E75" s="11">
        <v>1199.98</v>
      </c>
      <c r="F75" s="450"/>
      <c r="G75" s="449"/>
      <c r="H75" s="451"/>
      <c r="N75" s="18"/>
      <c r="O75" s="18"/>
      <c r="P75" s="18"/>
    </row>
    <row r="76" spans="3:16">
      <c r="C76" s="15"/>
      <c r="D76" s="92"/>
      <c r="E76" s="93"/>
      <c r="F76" s="45"/>
      <c r="G76" s="45"/>
      <c r="H76" s="19"/>
      <c r="N76" s="18"/>
      <c r="O76" s="18"/>
      <c r="P76" s="18"/>
    </row>
    <row r="77" spans="3:16">
      <c r="C77" s="442" t="s">
        <v>20</v>
      </c>
      <c r="D77" s="443"/>
      <c r="E77" s="443"/>
      <c r="F77" s="443"/>
      <c r="G77" s="443"/>
      <c r="H77" s="444"/>
      <c r="N77" s="18"/>
      <c r="O77" s="18"/>
      <c r="P77" s="18"/>
    </row>
    <row r="78" spans="3:16">
      <c r="C78" s="20" t="s">
        <v>123</v>
      </c>
      <c r="D78" s="74" t="s">
        <v>124</v>
      </c>
      <c r="E78" s="22">
        <v>47.98</v>
      </c>
      <c r="F78" s="75">
        <v>0</v>
      </c>
      <c r="G78" s="76"/>
      <c r="H78" s="77"/>
      <c r="N78" s="18"/>
      <c r="O78" s="18"/>
      <c r="P78" s="18"/>
    </row>
    <row r="79" spans="3:16">
      <c r="C79" s="20" t="s">
        <v>125</v>
      </c>
      <c r="D79" s="74" t="s">
        <v>126</v>
      </c>
      <c r="E79" s="22">
        <v>71.98</v>
      </c>
      <c r="F79" s="75">
        <v>0</v>
      </c>
      <c r="G79" s="76"/>
      <c r="H79" s="77"/>
      <c r="N79" s="18"/>
      <c r="O79" s="18"/>
      <c r="P79" s="18"/>
    </row>
    <row r="80" spans="3:16">
      <c r="C80" s="20" t="s">
        <v>127</v>
      </c>
      <c r="D80" s="74" t="s">
        <v>128</v>
      </c>
      <c r="E80" s="22">
        <v>203.98</v>
      </c>
      <c r="F80" s="75">
        <v>0</v>
      </c>
      <c r="G80" s="76"/>
      <c r="H80" s="77"/>
      <c r="N80" s="18"/>
      <c r="O80" s="18"/>
      <c r="P80" s="18"/>
    </row>
    <row r="81" spans="3:16">
      <c r="C81" s="20" t="s">
        <v>200</v>
      </c>
      <c r="D81" s="20" t="s">
        <v>201</v>
      </c>
      <c r="E81" s="22">
        <v>71.98</v>
      </c>
      <c r="F81" s="75">
        <v>0</v>
      </c>
      <c r="G81" s="76"/>
      <c r="H81" s="77"/>
      <c r="N81" s="18"/>
      <c r="O81" s="18"/>
      <c r="P81" s="18"/>
    </row>
    <row r="82" spans="3:16">
      <c r="C82" s="20" t="s">
        <v>202</v>
      </c>
      <c r="D82" s="74" t="s">
        <v>203</v>
      </c>
      <c r="E82" s="22">
        <v>275.98</v>
      </c>
      <c r="F82" s="75">
        <v>24</v>
      </c>
      <c r="G82" s="76"/>
      <c r="H82" s="77"/>
      <c r="N82" s="18"/>
      <c r="O82" s="18"/>
      <c r="P82" s="18"/>
    </row>
    <row r="83" spans="3:16">
      <c r="C83" s="20" t="s">
        <v>204</v>
      </c>
      <c r="D83" s="74" t="s">
        <v>205</v>
      </c>
      <c r="E83" s="22">
        <v>359.98</v>
      </c>
      <c r="F83" s="75">
        <v>24</v>
      </c>
      <c r="G83" s="76"/>
      <c r="H83" s="77"/>
      <c r="N83" s="18"/>
      <c r="O83" s="18"/>
      <c r="P83" s="18"/>
    </row>
    <row r="84" spans="3:16">
      <c r="C84" s="20" t="s">
        <v>206</v>
      </c>
      <c r="D84" s="74" t="s">
        <v>207</v>
      </c>
      <c r="E84" s="22">
        <v>119.98</v>
      </c>
      <c r="F84" s="75">
        <v>0</v>
      </c>
      <c r="G84" s="76"/>
      <c r="H84" s="77"/>
      <c r="N84" s="18"/>
      <c r="O84" s="18"/>
      <c r="P84" s="18"/>
    </row>
    <row r="85" spans="3:16">
      <c r="C85" s="20" t="s">
        <v>83</v>
      </c>
      <c r="D85" s="74" t="s">
        <v>84</v>
      </c>
      <c r="E85" s="22">
        <v>47.98</v>
      </c>
      <c r="F85" s="75">
        <v>0</v>
      </c>
      <c r="G85" s="76"/>
      <c r="H85" s="77"/>
      <c r="N85" s="18"/>
      <c r="O85" s="18"/>
      <c r="P85" s="18"/>
    </row>
    <row r="86" spans="3:16" ht="15.75" thickBot="1">
      <c r="C86" s="26" t="s">
        <v>708</v>
      </c>
      <c r="D86" s="78" t="s">
        <v>86</v>
      </c>
      <c r="E86" s="28">
        <v>119.98</v>
      </c>
      <c r="F86" s="79">
        <v>0</v>
      </c>
      <c r="G86" s="80"/>
      <c r="H86" s="81"/>
      <c r="N86" s="18"/>
      <c r="O86" s="18"/>
      <c r="P86" s="18"/>
    </row>
    <row r="87" spans="3:16" ht="15.75" thickBot="1">
      <c r="C87" s="58"/>
      <c r="D87" s="62"/>
      <c r="E87" s="60"/>
      <c r="F87" s="58"/>
      <c r="G87" s="58"/>
      <c r="H87" s="58"/>
      <c r="N87" s="18"/>
      <c r="O87" s="18"/>
      <c r="P87" s="18"/>
    </row>
    <row r="88" spans="3:16">
      <c r="C88" s="425" t="s">
        <v>208</v>
      </c>
      <c r="D88" s="426"/>
      <c r="E88" s="426"/>
      <c r="F88" s="426"/>
      <c r="G88" s="426"/>
      <c r="H88" s="427"/>
      <c r="N88" s="18"/>
      <c r="O88" s="18"/>
      <c r="P88" s="18"/>
    </row>
    <row r="89" spans="3:16">
      <c r="C89" s="428" t="s">
        <v>188</v>
      </c>
      <c r="D89" s="429"/>
      <c r="E89" s="429"/>
      <c r="F89" s="429"/>
      <c r="G89" s="429"/>
      <c r="H89" s="430"/>
      <c r="N89" s="18"/>
      <c r="O89" s="18"/>
      <c r="P89" s="18"/>
    </row>
    <row r="90" spans="3:16">
      <c r="C90" s="34" t="s">
        <v>209</v>
      </c>
      <c r="D90" s="13" t="s">
        <v>173</v>
      </c>
      <c r="E90" s="14">
        <v>1099.98</v>
      </c>
      <c r="F90" s="100" t="s">
        <v>191</v>
      </c>
      <c r="G90" s="101" t="s">
        <v>210</v>
      </c>
      <c r="H90" s="451" t="s">
        <v>193</v>
      </c>
      <c r="N90" s="18"/>
      <c r="O90" s="18"/>
      <c r="P90" s="18"/>
    </row>
    <row r="91" spans="3:16">
      <c r="C91" s="15"/>
      <c r="D91" s="103"/>
      <c r="E91" s="44"/>
      <c r="F91" s="45"/>
      <c r="G91" s="45"/>
      <c r="H91" s="451"/>
      <c r="N91" s="18"/>
      <c r="O91" s="18"/>
      <c r="P91" s="18"/>
    </row>
    <row r="92" spans="3:16">
      <c r="C92" s="442" t="s">
        <v>20</v>
      </c>
      <c r="D92" s="443"/>
      <c r="E92" s="443"/>
      <c r="F92" s="443"/>
      <c r="G92" s="443"/>
      <c r="H92" s="444"/>
      <c r="N92" s="18"/>
      <c r="O92" s="18"/>
      <c r="P92" s="18"/>
    </row>
    <row r="93" spans="3:16">
      <c r="C93" s="20" t="s">
        <v>174</v>
      </c>
      <c r="D93" s="74" t="s">
        <v>175</v>
      </c>
      <c r="E93" s="22">
        <v>71.98</v>
      </c>
      <c r="F93" s="75">
        <v>5</v>
      </c>
      <c r="G93" s="75">
        <v>1</v>
      </c>
      <c r="H93" s="104" t="s">
        <v>176</v>
      </c>
      <c r="N93" s="18"/>
      <c r="O93" s="18"/>
      <c r="P93" s="18"/>
    </row>
    <row r="94" spans="3:16">
      <c r="C94" s="20" t="s">
        <v>177</v>
      </c>
      <c r="D94" s="74" t="s">
        <v>178</v>
      </c>
      <c r="E94" s="22">
        <v>71.98</v>
      </c>
      <c r="F94" s="75">
        <v>0</v>
      </c>
      <c r="G94" s="76"/>
      <c r="H94" s="77"/>
      <c r="N94" s="18"/>
      <c r="O94" s="18"/>
      <c r="P94" s="18"/>
    </row>
    <row r="95" spans="3:16">
      <c r="C95" s="20" t="s">
        <v>179</v>
      </c>
      <c r="D95" s="74" t="s">
        <v>180</v>
      </c>
      <c r="E95" s="22">
        <v>119.98</v>
      </c>
      <c r="F95" s="75">
        <v>0</v>
      </c>
      <c r="G95" s="76"/>
      <c r="H95" s="77"/>
      <c r="N95" s="18"/>
      <c r="O95" s="18"/>
      <c r="P95" s="18"/>
    </row>
    <row r="96" spans="3:16">
      <c r="C96" s="20" t="s">
        <v>181</v>
      </c>
      <c r="D96" s="74" t="s">
        <v>182</v>
      </c>
      <c r="E96" s="22">
        <v>203.98</v>
      </c>
      <c r="F96" s="75">
        <v>0</v>
      </c>
      <c r="G96" s="76"/>
      <c r="H96" s="77"/>
      <c r="N96" s="18"/>
      <c r="O96" s="18"/>
      <c r="P96" s="18"/>
    </row>
    <row r="97" spans="3:16">
      <c r="C97" s="20" t="s">
        <v>200</v>
      </c>
      <c r="D97" s="74" t="s">
        <v>201</v>
      </c>
      <c r="E97" s="22">
        <v>71.98</v>
      </c>
      <c r="F97" s="75">
        <v>0</v>
      </c>
      <c r="G97" s="76"/>
      <c r="H97" s="77"/>
      <c r="N97" s="18"/>
      <c r="O97" s="18"/>
      <c r="P97" s="18"/>
    </row>
    <row r="98" spans="3:16">
      <c r="C98" s="20" t="s">
        <v>211</v>
      </c>
      <c r="D98" s="74" t="s">
        <v>212</v>
      </c>
      <c r="E98" s="22">
        <v>359.98</v>
      </c>
      <c r="F98" s="75">
        <v>18</v>
      </c>
      <c r="G98" s="76"/>
      <c r="H98" s="77"/>
      <c r="N98" s="18"/>
      <c r="O98" s="18"/>
      <c r="P98" s="18"/>
    </row>
    <row r="99" spans="3:16">
      <c r="C99" s="20" t="s">
        <v>206</v>
      </c>
      <c r="D99" s="74" t="s">
        <v>207</v>
      </c>
      <c r="E99" s="105">
        <v>119.98</v>
      </c>
      <c r="F99" s="106">
        <v>0</v>
      </c>
      <c r="G99" s="107"/>
      <c r="H99" s="108"/>
      <c r="N99" s="18"/>
      <c r="O99" s="18"/>
      <c r="P99" s="18"/>
    </row>
    <row r="100" spans="3:16" ht="15.75" thickBot="1">
      <c r="C100" s="26" t="s">
        <v>83</v>
      </c>
      <c r="D100" s="78" t="s">
        <v>84</v>
      </c>
      <c r="E100" s="28">
        <v>47.98</v>
      </c>
      <c r="F100" s="79">
        <v>0</v>
      </c>
      <c r="G100" s="80"/>
      <c r="H100" s="81"/>
      <c r="N100" s="18"/>
      <c r="O100" s="18"/>
      <c r="P100" s="18"/>
    </row>
    <row r="101" spans="3:16" ht="15.75" thickBot="1">
      <c r="N101" s="18"/>
      <c r="O101" s="18"/>
      <c r="P101" s="18"/>
    </row>
    <row r="102" spans="3:16">
      <c r="C102" s="425" t="s">
        <v>213</v>
      </c>
      <c r="D102" s="426"/>
      <c r="E102" s="426"/>
      <c r="F102" s="426"/>
      <c r="G102" s="426"/>
      <c r="H102" s="427"/>
      <c r="N102" s="18"/>
      <c r="O102" s="18"/>
      <c r="P102" s="18"/>
    </row>
    <row r="103" spans="3:16">
      <c r="C103" s="428" t="s">
        <v>214</v>
      </c>
      <c r="D103" s="429"/>
      <c r="E103" s="429"/>
      <c r="F103" s="429"/>
      <c r="G103" s="429"/>
      <c r="H103" s="430"/>
      <c r="N103" s="18"/>
      <c r="O103" s="18"/>
      <c r="P103" s="18"/>
    </row>
    <row r="104" spans="3:16">
      <c r="C104" s="34" t="s">
        <v>215</v>
      </c>
      <c r="D104" s="13" t="s">
        <v>216</v>
      </c>
      <c r="E104" s="14">
        <v>899.98</v>
      </c>
      <c r="F104" s="447" t="s">
        <v>191</v>
      </c>
      <c r="G104" s="432" t="s">
        <v>210</v>
      </c>
      <c r="H104" s="451" t="s">
        <v>193</v>
      </c>
      <c r="N104" s="18"/>
      <c r="O104" s="18"/>
      <c r="P104" s="18"/>
    </row>
    <row r="105" spans="3:16">
      <c r="C105" s="109" t="s">
        <v>217</v>
      </c>
      <c r="D105" s="110" t="s">
        <v>218</v>
      </c>
      <c r="E105" s="111">
        <v>1099.98</v>
      </c>
      <c r="F105" s="447"/>
      <c r="G105" s="432"/>
      <c r="H105" s="451"/>
      <c r="N105" s="18"/>
      <c r="O105" s="18"/>
      <c r="P105" s="18"/>
    </row>
    <row r="106" spans="3:16">
      <c r="C106" s="15"/>
      <c r="D106" s="103"/>
      <c r="E106" s="44"/>
      <c r="F106" s="45"/>
      <c r="G106" s="45"/>
      <c r="H106" s="19"/>
      <c r="N106" s="18"/>
      <c r="O106" s="18"/>
      <c r="P106" s="18"/>
    </row>
    <row r="107" spans="3:16">
      <c r="C107" s="442" t="s">
        <v>20</v>
      </c>
      <c r="D107" s="443"/>
      <c r="E107" s="443"/>
      <c r="F107" s="443"/>
      <c r="G107" s="443"/>
      <c r="H107" s="444"/>
      <c r="N107" s="18"/>
      <c r="O107" s="18"/>
      <c r="P107" s="18"/>
    </row>
    <row r="108" spans="3:16">
      <c r="C108" s="20" t="s">
        <v>165</v>
      </c>
      <c r="D108" s="74" t="s">
        <v>166</v>
      </c>
      <c r="E108" s="22">
        <v>59.98</v>
      </c>
      <c r="F108" s="75">
        <v>0</v>
      </c>
      <c r="G108" s="76"/>
      <c r="H108" s="77"/>
      <c r="N108" s="18"/>
      <c r="O108" s="18"/>
      <c r="P108" s="18"/>
    </row>
    <row r="109" spans="3:16">
      <c r="C109" s="20" t="s">
        <v>167</v>
      </c>
      <c r="D109" s="74" t="s">
        <v>168</v>
      </c>
      <c r="E109" s="22">
        <v>119.98</v>
      </c>
      <c r="F109" s="75">
        <v>0</v>
      </c>
      <c r="G109" s="76"/>
      <c r="H109" s="77"/>
      <c r="N109" s="18"/>
      <c r="O109" s="18"/>
      <c r="P109" s="18"/>
    </row>
    <row r="110" spans="3:16">
      <c r="C110" s="20" t="s">
        <v>200</v>
      </c>
      <c r="D110" s="74" t="s">
        <v>201</v>
      </c>
      <c r="E110" s="22">
        <v>71.98</v>
      </c>
      <c r="F110" s="75">
        <v>0</v>
      </c>
      <c r="G110" s="76"/>
      <c r="H110" s="77"/>
      <c r="N110" s="18"/>
      <c r="O110" s="18"/>
      <c r="P110" s="18"/>
    </row>
    <row r="111" spans="3:16">
      <c r="C111" s="20" t="s">
        <v>219</v>
      </c>
      <c r="D111" s="74" t="s">
        <v>220</v>
      </c>
      <c r="E111" s="22">
        <v>311.98</v>
      </c>
      <c r="F111" s="75">
        <v>24</v>
      </c>
      <c r="G111" s="76"/>
      <c r="H111" s="77"/>
      <c r="N111" s="18"/>
      <c r="O111" s="18"/>
      <c r="P111" s="18"/>
    </row>
    <row r="112" spans="3:16">
      <c r="C112" s="20" t="s">
        <v>206</v>
      </c>
      <c r="D112" s="74" t="s">
        <v>207</v>
      </c>
      <c r="E112" s="22">
        <v>119.98</v>
      </c>
      <c r="F112" s="75">
        <v>0</v>
      </c>
      <c r="G112" s="76"/>
      <c r="H112" s="77"/>
      <c r="N112" s="18"/>
      <c r="O112" s="18"/>
      <c r="P112" s="18"/>
    </row>
    <row r="113" spans="3:16">
      <c r="C113" s="20" t="s">
        <v>83</v>
      </c>
      <c r="D113" s="74" t="s">
        <v>84</v>
      </c>
      <c r="E113" s="22">
        <v>47.98</v>
      </c>
      <c r="F113" s="75">
        <v>0</v>
      </c>
      <c r="G113" s="76"/>
      <c r="H113" s="77"/>
      <c r="N113" s="18"/>
      <c r="O113" s="18"/>
      <c r="P113" s="18"/>
    </row>
    <row r="114" spans="3:16" ht="15.75" thickBot="1">
      <c r="C114" s="26" t="s">
        <v>708</v>
      </c>
      <c r="D114" s="78" t="s">
        <v>86</v>
      </c>
      <c r="E114" s="28">
        <v>119.98</v>
      </c>
      <c r="F114" s="79">
        <v>0</v>
      </c>
      <c r="G114" s="80"/>
      <c r="H114" s="81"/>
      <c r="N114" s="18"/>
      <c r="O114" s="18"/>
      <c r="P114" s="18"/>
    </row>
    <row r="115" spans="3:16" ht="15.75" thickBot="1">
      <c r="D115" s="92"/>
      <c r="E115" s="93"/>
      <c r="N115" s="18"/>
      <c r="O115" s="18"/>
      <c r="P115" s="18"/>
    </row>
    <row r="116" spans="3:16">
      <c r="C116" s="425" t="s">
        <v>221</v>
      </c>
      <c r="D116" s="426"/>
      <c r="E116" s="426"/>
      <c r="F116" s="426"/>
      <c r="G116" s="426"/>
      <c r="H116" s="427"/>
      <c r="N116" s="18"/>
      <c r="O116" s="18"/>
      <c r="P116" s="18"/>
    </row>
    <row r="117" spans="3:16">
      <c r="C117" s="428" t="s">
        <v>222</v>
      </c>
      <c r="D117" s="429"/>
      <c r="E117" s="429"/>
      <c r="F117" s="429"/>
      <c r="G117" s="429"/>
      <c r="H117" s="430"/>
      <c r="N117" s="18"/>
      <c r="O117" s="18"/>
      <c r="P117" s="18"/>
    </row>
    <row r="118" spans="3:16">
      <c r="C118" s="34" t="s">
        <v>223</v>
      </c>
      <c r="D118" s="13" t="s">
        <v>224</v>
      </c>
      <c r="E118" s="14">
        <v>999.98</v>
      </c>
      <c r="F118" s="449" t="s">
        <v>225</v>
      </c>
      <c r="G118" s="432" t="s">
        <v>210</v>
      </c>
      <c r="H118" s="451" t="s">
        <v>193</v>
      </c>
      <c r="N118" s="18"/>
      <c r="O118" s="18"/>
      <c r="P118" s="18"/>
    </row>
    <row r="119" spans="3:16">
      <c r="C119" s="109" t="s">
        <v>226</v>
      </c>
      <c r="D119" s="110" t="s">
        <v>227</v>
      </c>
      <c r="E119" s="111">
        <v>1199.98</v>
      </c>
      <c r="F119" s="449"/>
      <c r="G119" s="432"/>
      <c r="H119" s="451"/>
      <c r="N119" s="18"/>
      <c r="O119" s="18"/>
      <c r="P119" s="18"/>
    </row>
    <row r="120" spans="3:16">
      <c r="C120" s="34" t="s">
        <v>228</v>
      </c>
      <c r="D120" s="13" t="s">
        <v>229</v>
      </c>
      <c r="E120" s="14">
        <v>1099.98</v>
      </c>
      <c r="F120" s="449"/>
      <c r="G120" s="432"/>
      <c r="H120" s="451"/>
      <c r="N120" s="18"/>
      <c r="O120" s="18"/>
      <c r="P120" s="18"/>
    </row>
    <row r="121" spans="3:16">
      <c r="C121" s="109" t="s">
        <v>230</v>
      </c>
      <c r="D121" s="110" t="s">
        <v>231</v>
      </c>
      <c r="E121" s="111">
        <v>1299.98</v>
      </c>
      <c r="F121" s="449"/>
      <c r="G121" s="432"/>
      <c r="H121" s="451"/>
      <c r="N121" s="18"/>
      <c r="O121" s="18"/>
      <c r="P121" s="18"/>
    </row>
    <row r="122" spans="3:16">
      <c r="C122" s="15"/>
      <c r="D122" s="92"/>
      <c r="E122" s="93"/>
      <c r="F122" s="45"/>
      <c r="G122" s="45"/>
      <c r="H122" s="19"/>
      <c r="N122" s="18"/>
      <c r="O122" s="18"/>
      <c r="P122" s="18"/>
    </row>
    <row r="123" spans="3:16">
      <c r="C123" s="442" t="s">
        <v>20</v>
      </c>
      <c r="D123" s="443"/>
      <c r="E123" s="443"/>
      <c r="F123" s="443"/>
      <c r="G123" s="443"/>
      <c r="H123" s="444"/>
      <c r="N123" s="18"/>
      <c r="O123" s="18"/>
      <c r="P123" s="18"/>
    </row>
    <row r="124" spans="3:16">
      <c r="C124" s="20" t="s">
        <v>123</v>
      </c>
      <c r="D124" s="74" t="s">
        <v>124</v>
      </c>
      <c r="E124" s="22">
        <v>47.98</v>
      </c>
      <c r="F124" s="75">
        <v>0</v>
      </c>
      <c r="G124" s="76"/>
      <c r="H124" s="77"/>
      <c r="N124" s="18"/>
      <c r="O124" s="18"/>
      <c r="P124" s="18"/>
    </row>
    <row r="125" spans="3:16">
      <c r="C125" s="20" t="s">
        <v>125</v>
      </c>
      <c r="D125" s="74" t="s">
        <v>126</v>
      </c>
      <c r="E125" s="22">
        <v>71.98</v>
      </c>
      <c r="F125" s="75">
        <v>0</v>
      </c>
      <c r="G125" s="76"/>
      <c r="H125" s="77"/>
      <c r="N125" s="18"/>
      <c r="O125" s="18"/>
      <c r="P125" s="18"/>
    </row>
    <row r="126" spans="3:16">
      <c r="C126" s="20" t="s">
        <v>127</v>
      </c>
      <c r="D126" s="74" t="s">
        <v>128</v>
      </c>
      <c r="E126" s="22">
        <v>203.98</v>
      </c>
      <c r="F126" s="75">
        <v>0</v>
      </c>
      <c r="G126" s="76"/>
      <c r="H126" s="77"/>
      <c r="N126" s="18"/>
      <c r="O126" s="18"/>
      <c r="P126" s="18"/>
    </row>
    <row r="127" spans="3:16">
      <c r="C127" s="20" t="s">
        <v>200</v>
      </c>
      <c r="D127" s="74" t="s">
        <v>201</v>
      </c>
      <c r="E127" s="22">
        <v>71.98</v>
      </c>
      <c r="F127" s="75">
        <v>0</v>
      </c>
      <c r="G127" s="76"/>
      <c r="H127" s="77"/>
      <c r="N127" s="18"/>
      <c r="O127" s="18"/>
      <c r="P127" s="18"/>
    </row>
    <row r="128" spans="3:16">
      <c r="C128" s="20" t="s">
        <v>232</v>
      </c>
      <c r="D128" s="74" t="s">
        <v>233</v>
      </c>
      <c r="E128" s="22">
        <v>359.98</v>
      </c>
      <c r="F128" s="75">
        <v>27</v>
      </c>
      <c r="G128" s="76"/>
      <c r="H128" s="77"/>
      <c r="N128" s="18"/>
      <c r="O128" s="18"/>
      <c r="P128" s="18"/>
    </row>
    <row r="129" spans="3:16">
      <c r="C129" s="20" t="s">
        <v>234</v>
      </c>
      <c r="D129" s="74" t="s">
        <v>235</v>
      </c>
      <c r="E129" s="22">
        <v>435.98</v>
      </c>
      <c r="F129" s="75">
        <v>27</v>
      </c>
      <c r="G129" s="76"/>
      <c r="H129" s="77"/>
      <c r="N129" s="18"/>
      <c r="O129" s="18"/>
      <c r="P129" s="18"/>
    </row>
    <row r="130" spans="3:16">
      <c r="C130" s="20" t="s">
        <v>206</v>
      </c>
      <c r="D130" s="74" t="s">
        <v>207</v>
      </c>
      <c r="E130" s="22">
        <v>119.98</v>
      </c>
      <c r="F130" s="75">
        <v>0</v>
      </c>
      <c r="G130" s="76"/>
      <c r="H130" s="77"/>
      <c r="N130" s="18"/>
      <c r="O130" s="18"/>
      <c r="P130" s="18"/>
    </row>
    <row r="131" spans="3:16">
      <c r="C131" s="20" t="s">
        <v>83</v>
      </c>
      <c r="D131" s="74" t="s">
        <v>84</v>
      </c>
      <c r="E131" s="22">
        <v>47.98</v>
      </c>
      <c r="F131" s="75">
        <v>0</v>
      </c>
      <c r="G131" s="76"/>
      <c r="H131" s="77"/>
      <c r="N131" s="18"/>
      <c r="O131" s="18"/>
      <c r="P131" s="18"/>
    </row>
    <row r="132" spans="3:16" ht="15.75" thickBot="1">
      <c r="C132" s="26" t="s">
        <v>708</v>
      </c>
      <c r="D132" s="78" t="s">
        <v>86</v>
      </c>
      <c r="E132" s="28">
        <v>119.98</v>
      </c>
      <c r="F132" s="79">
        <v>0</v>
      </c>
      <c r="G132" s="80"/>
      <c r="H132" s="81"/>
      <c r="N132" s="18"/>
      <c r="O132" s="18"/>
      <c r="P132" s="18"/>
    </row>
    <row r="133" spans="3:16" ht="15.75" thickBot="1">
      <c r="D133" s="92"/>
      <c r="E133" s="93"/>
      <c r="N133" s="18"/>
      <c r="O133" s="18"/>
      <c r="P133" s="18"/>
    </row>
    <row r="134" spans="3:16">
      <c r="C134" s="425" t="s">
        <v>236</v>
      </c>
      <c r="D134" s="426"/>
      <c r="E134" s="426"/>
      <c r="F134" s="426"/>
      <c r="G134" s="426"/>
      <c r="H134" s="427"/>
      <c r="N134" s="18"/>
      <c r="O134" s="18"/>
      <c r="P134" s="18"/>
    </row>
    <row r="135" spans="3:16">
      <c r="C135" s="428" t="s">
        <v>222</v>
      </c>
      <c r="D135" s="429"/>
      <c r="E135" s="429"/>
      <c r="F135" s="429"/>
      <c r="G135" s="429"/>
      <c r="H135" s="430"/>
      <c r="I135" s="1"/>
      <c r="J135" s="1"/>
      <c r="L135" s="1"/>
      <c r="N135" s="18"/>
      <c r="O135" s="18"/>
      <c r="P135" s="18"/>
    </row>
    <row r="136" spans="3:16">
      <c r="C136" s="89" t="s">
        <v>237</v>
      </c>
      <c r="D136" s="13" t="s">
        <v>238</v>
      </c>
      <c r="E136" s="14">
        <v>1199.98</v>
      </c>
      <c r="F136" s="449" t="s">
        <v>225</v>
      </c>
      <c r="G136" s="432" t="s">
        <v>210</v>
      </c>
      <c r="H136" s="449" t="s">
        <v>193</v>
      </c>
      <c r="I136" s="1"/>
      <c r="J136" s="1"/>
      <c r="L136" s="1"/>
      <c r="N136" s="18"/>
      <c r="O136" s="18"/>
      <c r="P136" s="18"/>
    </row>
    <row r="137" spans="3:16">
      <c r="C137" s="66" t="s">
        <v>239</v>
      </c>
      <c r="D137" s="67" t="s">
        <v>240</v>
      </c>
      <c r="E137" s="11">
        <v>1399.98</v>
      </c>
      <c r="F137" s="450"/>
      <c r="G137" s="432"/>
      <c r="H137" s="449"/>
      <c r="N137" s="18"/>
      <c r="O137" s="18"/>
      <c r="P137" s="18"/>
    </row>
    <row r="138" spans="3:16">
      <c r="C138" s="69"/>
      <c r="D138" s="92"/>
      <c r="E138" s="93"/>
      <c r="F138" s="94"/>
      <c r="G138" s="95"/>
      <c r="H138" s="96"/>
      <c r="N138" s="18"/>
      <c r="O138" s="18"/>
      <c r="P138" s="18"/>
    </row>
    <row r="139" spans="3:16">
      <c r="C139" s="442" t="s">
        <v>20</v>
      </c>
      <c r="D139" s="443"/>
      <c r="E139" s="443"/>
      <c r="F139" s="443"/>
      <c r="G139" s="443"/>
      <c r="H139" s="444"/>
      <c r="N139" s="18"/>
      <c r="O139" s="18"/>
      <c r="P139" s="18"/>
    </row>
    <row r="140" spans="3:16">
      <c r="C140" s="20" t="s">
        <v>241</v>
      </c>
      <c r="D140" s="74" t="s">
        <v>166</v>
      </c>
      <c r="E140" s="22">
        <v>59.98</v>
      </c>
      <c r="F140" s="75">
        <v>0</v>
      </c>
      <c r="G140" s="76"/>
      <c r="H140" s="77"/>
      <c r="N140" s="18"/>
      <c r="O140" s="18"/>
      <c r="P140" s="18"/>
    </row>
    <row r="141" spans="3:16">
      <c r="C141" s="20" t="s">
        <v>167</v>
      </c>
      <c r="D141" s="74" t="s">
        <v>168</v>
      </c>
      <c r="E141" s="22">
        <v>119.98</v>
      </c>
      <c r="F141" s="75">
        <v>0</v>
      </c>
      <c r="G141" s="76"/>
      <c r="H141" s="77"/>
      <c r="N141" s="18"/>
      <c r="O141" s="18"/>
      <c r="P141" s="18"/>
    </row>
    <row r="142" spans="3:16">
      <c r="C142" s="20" t="s">
        <v>200</v>
      </c>
      <c r="D142" s="74" t="s">
        <v>201</v>
      </c>
      <c r="E142" s="22">
        <v>71.98</v>
      </c>
      <c r="F142" s="75">
        <v>0</v>
      </c>
      <c r="G142" s="76"/>
      <c r="H142" s="77"/>
      <c r="N142" s="18"/>
      <c r="O142" s="18"/>
      <c r="P142" s="18"/>
    </row>
    <row r="143" spans="3:16">
      <c r="C143" s="20" t="s">
        <v>242</v>
      </c>
      <c r="D143" s="74" t="s">
        <v>243</v>
      </c>
      <c r="E143" s="22">
        <v>431.98</v>
      </c>
      <c r="F143" s="75">
        <v>27</v>
      </c>
      <c r="G143" s="76"/>
      <c r="H143" s="77"/>
      <c r="N143" s="18"/>
      <c r="O143" s="18"/>
      <c r="P143" s="18"/>
    </row>
    <row r="144" spans="3:16">
      <c r="C144" s="20" t="s">
        <v>206</v>
      </c>
      <c r="D144" s="74" t="s">
        <v>207</v>
      </c>
      <c r="E144" s="22">
        <v>119.98</v>
      </c>
      <c r="F144" s="75">
        <v>0</v>
      </c>
      <c r="G144" s="76"/>
      <c r="H144" s="77"/>
      <c r="N144" s="18"/>
      <c r="O144" s="18"/>
      <c r="P144" s="18"/>
    </row>
    <row r="145" spans="3:16">
      <c r="C145" s="20" t="s">
        <v>83</v>
      </c>
      <c r="D145" s="74" t="s">
        <v>84</v>
      </c>
      <c r="E145" s="22">
        <v>47.98</v>
      </c>
      <c r="F145" s="75">
        <v>0</v>
      </c>
      <c r="G145" s="76"/>
      <c r="H145" s="77"/>
      <c r="N145" s="18"/>
      <c r="O145" s="18"/>
      <c r="P145" s="18"/>
    </row>
    <row r="146" spans="3:16" ht="15.75" thickBot="1">
      <c r="C146" s="26" t="s">
        <v>708</v>
      </c>
      <c r="D146" s="78" t="s">
        <v>86</v>
      </c>
      <c r="E146" s="28">
        <v>119.98</v>
      </c>
      <c r="F146" s="79">
        <v>0</v>
      </c>
      <c r="G146" s="80"/>
      <c r="H146" s="81"/>
      <c r="N146" s="18"/>
      <c r="O146" s="18"/>
      <c r="P146" s="18"/>
    </row>
    <row r="147" spans="3:16" ht="15.75" thickBot="1">
      <c r="D147" s="92"/>
      <c r="E147" s="93"/>
      <c r="N147" s="18"/>
      <c r="O147" s="18"/>
      <c r="P147" s="18"/>
    </row>
    <row r="148" spans="3:16">
      <c r="C148" s="425" t="s">
        <v>244</v>
      </c>
      <c r="D148" s="426"/>
      <c r="E148" s="426"/>
      <c r="F148" s="426"/>
      <c r="G148" s="426"/>
      <c r="H148" s="427"/>
      <c r="N148" s="18"/>
      <c r="O148" s="18"/>
      <c r="P148" s="18"/>
    </row>
    <row r="149" spans="3:16">
      <c r="C149" s="428" t="s">
        <v>222</v>
      </c>
      <c r="D149" s="429"/>
      <c r="E149" s="429"/>
      <c r="F149" s="429"/>
      <c r="G149" s="429"/>
      <c r="H149" s="430"/>
      <c r="N149" s="18"/>
      <c r="O149" s="18"/>
      <c r="P149" s="18"/>
    </row>
    <row r="150" spans="3:16">
      <c r="C150" s="89" t="s">
        <v>245</v>
      </c>
      <c r="D150" s="112" t="s">
        <v>246</v>
      </c>
      <c r="E150" s="113">
        <v>999.98</v>
      </c>
      <c r="F150" s="449" t="s">
        <v>225</v>
      </c>
      <c r="G150" s="432" t="s">
        <v>210</v>
      </c>
      <c r="H150" s="449" t="s">
        <v>193</v>
      </c>
      <c r="N150" s="18"/>
      <c r="O150" s="18"/>
      <c r="P150" s="18"/>
    </row>
    <row r="151" spans="3:16">
      <c r="C151" s="66" t="s">
        <v>247</v>
      </c>
      <c r="D151" s="67" t="s">
        <v>248</v>
      </c>
      <c r="E151" s="11">
        <v>1199.98</v>
      </c>
      <c r="F151" s="450"/>
      <c r="G151" s="432"/>
      <c r="H151" s="449"/>
      <c r="N151" s="18"/>
      <c r="O151" s="18"/>
      <c r="P151" s="18"/>
    </row>
    <row r="152" spans="3:16">
      <c r="C152" s="69"/>
      <c r="D152" s="92"/>
      <c r="E152" s="93"/>
      <c r="F152" s="94"/>
      <c r="G152" s="95"/>
      <c r="H152" s="96"/>
      <c r="N152" s="18"/>
      <c r="O152" s="18"/>
      <c r="P152" s="18"/>
    </row>
    <row r="153" spans="3:16">
      <c r="C153" s="442" t="s">
        <v>20</v>
      </c>
      <c r="D153" s="443"/>
      <c r="E153" s="443"/>
      <c r="F153" s="443"/>
      <c r="G153" s="443"/>
      <c r="H153" s="444"/>
      <c r="N153" s="18"/>
      <c r="O153" s="18"/>
      <c r="P153" s="18"/>
    </row>
    <row r="154" spans="3:16">
      <c r="C154" s="20" t="s">
        <v>165</v>
      </c>
      <c r="D154" s="74" t="s">
        <v>166</v>
      </c>
      <c r="E154" s="22">
        <v>59.98</v>
      </c>
      <c r="F154" s="75">
        <v>0</v>
      </c>
      <c r="G154" s="76"/>
      <c r="H154" s="77"/>
      <c r="N154" s="18"/>
      <c r="O154" s="18"/>
      <c r="P154" s="18"/>
    </row>
    <row r="155" spans="3:16">
      <c r="C155" s="20" t="s">
        <v>167</v>
      </c>
      <c r="D155" s="74" t="s">
        <v>168</v>
      </c>
      <c r="E155" s="22">
        <v>119.98</v>
      </c>
      <c r="F155" s="75">
        <v>0</v>
      </c>
      <c r="G155" s="76"/>
      <c r="H155" s="77"/>
      <c r="N155" s="18"/>
      <c r="O155" s="18"/>
      <c r="P155" s="18"/>
    </row>
    <row r="156" spans="3:16">
      <c r="C156" s="20" t="s">
        <v>200</v>
      </c>
      <c r="D156" s="74" t="s">
        <v>201</v>
      </c>
      <c r="E156" s="22">
        <v>71.98</v>
      </c>
      <c r="F156" s="75">
        <v>0</v>
      </c>
      <c r="G156" s="76"/>
      <c r="H156" s="77"/>
      <c r="N156" s="18"/>
      <c r="O156" s="18"/>
      <c r="P156" s="18"/>
    </row>
    <row r="157" spans="3:16">
      <c r="C157" s="20" t="s">
        <v>249</v>
      </c>
      <c r="D157" s="74" t="s">
        <v>250</v>
      </c>
      <c r="E157" s="22">
        <v>359.98</v>
      </c>
      <c r="F157" s="75">
        <v>27</v>
      </c>
      <c r="G157" s="76"/>
      <c r="H157" s="77"/>
      <c r="N157" s="18"/>
      <c r="O157" s="18"/>
      <c r="P157" s="18"/>
    </row>
    <row r="158" spans="3:16">
      <c r="C158" s="20" t="s">
        <v>206</v>
      </c>
      <c r="D158" s="74" t="s">
        <v>207</v>
      </c>
      <c r="E158" s="22">
        <v>119.98</v>
      </c>
      <c r="F158" s="75">
        <v>0</v>
      </c>
      <c r="G158" s="76"/>
      <c r="H158" s="77"/>
      <c r="N158" s="18"/>
      <c r="O158" s="18"/>
      <c r="P158" s="18"/>
    </row>
    <row r="159" spans="3:16">
      <c r="C159" s="20" t="s">
        <v>83</v>
      </c>
      <c r="D159" s="74" t="s">
        <v>84</v>
      </c>
      <c r="E159" s="22">
        <v>47.98</v>
      </c>
      <c r="F159" s="75">
        <v>0</v>
      </c>
      <c r="G159" s="76"/>
      <c r="H159" s="77"/>
      <c r="N159" s="18"/>
      <c r="O159" s="18"/>
      <c r="P159" s="18"/>
    </row>
    <row r="160" spans="3:16" ht="15.75" thickBot="1">
      <c r="C160" s="26" t="s">
        <v>708</v>
      </c>
      <c r="D160" s="78" t="s">
        <v>86</v>
      </c>
      <c r="E160" s="28">
        <v>119.98</v>
      </c>
      <c r="F160" s="79">
        <v>0</v>
      </c>
      <c r="G160" s="80"/>
      <c r="H160" s="81"/>
      <c r="N160" s="18"/>
      <c r="O160" s="18"/>
      <c r="P160" s="18"/>
    </row>
    <row r="161" spans="14:16">
      <c r="N161" s="18"/>
      <c r="O161" s="18"/>
      <c r="P161" s="18"/>
    </row>
  </sheetData>
  <mergeCells count="57">
    <mergeCell ref="C153:H153"/>
    <mergeCell ref="C139:H139"/>
    <mergeCell ref="C148:H148"/>
    <mergeCell ref="C149:H149"/>
    <mergeCell ref="F150:F151"/>
    <mergeCell ref="G150:G151"/>
    <mergeCell ref="H150:H151"/>
    <mergeCell ref="C123:H123"/>
    <mergeCell ref="C134:H134"/>
    <mergeCell ref="C135:H135"/>
    <mergeCell ref="F136:F137"/>
    <mergeCell ref="G136:G137"/>
    <mergeCell ref="H136:H137"/>
    <mergeCell ref="C107:H107"/>
    <mergeCell ref="C116:H116"/>
    <mergeCell ref="C117:H117"/>
    <mergeCell ref="F118:F121"/>
    <mergeCell ref="G118:G121"/>
    <mergeCell ref="H118:H121"/>
    <mergeCell ref="H90:H91"/>
    <mergeCell ref="C92:H92"/>
    <mergeCell ref="C102:H102"/>
    <mergeCell ref="C103:H103"/>
    <mergeCell ref="F104:F105"/>
    <mergeCell ref="G104:G105"/>
    <mergeCell ref="H104:H105"/>
    <mergeCell ref="C89:H89"/>
    <mergeCell ref="C47:H47"/>
    <mergeCell ref="C56:H56"/>
    <mergeCell ref="C57:H57"/>
    <mergeCell ref="C60:H60"/>
    <mergeCell ref="C70:H70"/>
    <mergeCell ref="C71:H71"/>
    <mergeCell ref="F72:F75"/>
    <mergeCell ref="G72:G75"/>
    <mergeCell ref="H72:H75"/>
    <mergeCell ref="C77:H77"/>
    <mergeCell ref="C88:H88"/>
    <mergeCell ref="C31:H31"/>
    <mergeCell ref="C42:H42"/>
    <mergeCell ref="C43:H43"/>
    <mergeCell ref="F44:F45"/>
    <mergeCell ref="G44:G45"/>
    <mergeCell ref="H44:H45"/>
    <mergeCell ref="C9:H9"/>
    <mergeCell ref="C18:H18"/>
    <mergeCell ref="C19:H19"/>
    <mergeCell ref="F20:F29"/>
    <mergeCell ref="G20:G29"/>
    <mergeCell ref="H20:H29"/>
    <mergeCell ref="C1:E1"/>
    <mergeCell ref="F1:H1"/>
    <mergeCell ref="C4:H4"/>
    <mergeCell ref="C5:H5"/>
    <mergeCell ref="F6:F7"/>
    <mergeCell ref="G6:G7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L127"/>
  <sheetViews>
    <sheetView topLeftCell="B1" workbookViewId="0">
      <pane ySplit="2" topLeftCell="A3" activePane="bottomLeft" state="frozen"/>
      <selection activeCell="L15" sqref="L15"/>
      <selection pane="bottomLeft" activeCell="E92" sqref="E92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99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11.7109375" style="3" bestFit="1" customWidth="1"/>
    <col min="10" max="10" width="15.7109375" style="1" bestFit="1" customWidth="1"/>
    <col min="11" max="11" width="22.42578125" style="4" customWidth="1"/>
    <col min="12" max="12" width="12.140625" style="1" bestFit="1" customWidth="1"/>
    <col min="13" max="13" width="13.7109375" style="1" bestFit="1" customWidth="1"/>
    <col min="14" max="14" width="33.140625" style="1" bestFit="1" customWidth="1"/>
    <col min="15" max="16384" width="9.140625" style="1"/>
  </cols>
  <sheetData>
    <row r="1" spans="1:11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1:11" ht="24.95" customHeight="1">
      <c r="A2" s="4"/>
      <c r="B2" s="4"/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  <c r="H2" s="5" t="s">
        <v>7</v>
      </c>
      <c r="I2" s="1"/>
      <c r="K2" s="1"/>
    </row>
    <row r="3" spans="1:11" ht="15" customHeight="1" thickBot="1"/>
    <row r="4" spans="1:11">
      <c r="C4" s="458" t="s">
        <v>251</v>
      </c>
      <c r="D4" s="459"/>
      <c r="E4" s="459"/>
      <c r="F4" s="459"/>
      <c r="G4" s="459"/>
      <c r="H4" s="460"/>
      <c r="I4" s="58"/>
      <c r="J4" s="58"/>
      <c r="K4" s="58"/>
    </row>
    <row r="5" spans="1:11">
      <c r="C5" s="461" t="s">
        <v>252</v>
      </c>
      <c r="D5" s="462"/>
      <c r="E5" s="462"/>
      <c r="F5" s="462"/>
      <c r="G5" s="462"/>
      <c r="H5" s="463"/>
      <c r="I5" s="58"/>
      <c r="J5" s="58"/>
      <c r="K5" s="58"/>
    </row>
    <row r="6" spans="1:11">
      <c r="C6" s="34" t="s">
        <v>253</v>
      </c>
      <c r="D6" s="13" t="s">
        <v>254</v>
      </c>
      <c r="E6" s="86">
        <v>799.98</v>
      </c>
      <c r="F6" s="464">
        <v>58</v>
      </c>
      <c r="G6" s="464" t="s">
        <v>255</v>
      </c>
      <c r="H6" s="467" t="s">
        <v>256</v>
      </c>
      <c r="I6" s="58"/>
      <c r="J6" s="58"/>
      <c r="K6" s="58"/>
    </row>
    <row r="7" spans="1:11">
      <c r="C7" s="35" t="s">
        <v>257</v>
      </c>
      <c r="D7" s="83" t="s">
        <v>258</v>
      </c>
      <c r="E7" s="55">
        <v>999.98</v>
      </c>
      <c r="F7" s="465"/>
      <c r="G7" s="465"/>
      <c r="H7" s="468"/>
      <c r="I7" s="58"/>
      <c r="J7" s="58"/>
      <c r="K7" s="58"/>
    </row>
    <row r="8" spans="1:11">
      <c r="C8" s="34" t="s">
        <v>259</v>
      </c>
      <c r="D8" s="13" t="s">
        <v>260</v>
      </c>
      <c r="E8" s="86">
        <v>899.98</v>
      </c>
      <c r="F8" s="465"/>
      <c r="G8" s="465"/>
      <c r="H8" s="468"/>
      <c r="I8" s="58"/>
      <c r="J8" s="58"/>
      <c r="K8" s="58"/>
    </row>
    <row r="9" spans="1:11">
      <c r="C9" s="35" t="s">
        <v>261</v>
      </c>
      <c r="D9" s="83" t="s">
        <v>262</v>
      </c>
      <c r="E9" s="55">
        <v>1099.98</v>
      </c>
      <c r="F9" s="465"/>
      <c r="G9" s="465"/>
      <c r="H9" s="468"/>
      <c r="I9" s="58"/>
      <c r="J9" s="58"/>
      <c r="K9" s="58"/>
    </row>
    <row r="10" spans="1:11">
      <c r="C10" s="34" t="s">
        <v>263</v>
      </c>
      <c r="D10" s="13" t="s">
        <v>264</v>
      </c>
      <c r="E10" s="86">
        <v>1099.98</v>
      </c>
      <c r="F10" s="465"/>
      <c r="G10" s="465"/>
      <c r="H10" s="468"/>
      <c r="I10" s="58"/>
      <c r="J10" s="58"/>
      <c r="K10" s="58"/>
    </row>
    <row r="11" spans="1:11">
      <c r="C11" s="82" t="s">
        <v>265</v>
      </c>
      <c r="D11" s="10" t="s">
        <v>266</v>
      </c>
      <c r="E11" s="114">
        <v>1299.98</v>
      </c>
      <c r="F11" s="466"/>
      <c r="G11" s="466"/>
      <c r="H11" s="469"/>
      <c r="I11" s="58"/>
      <c r="J11" s="58"/>
      <c r="K11" s="58"/>
    </row>
    <row r="12" spans="1:11">
      <c r="C12" s="69"/>
      <c r="D12" s="70"/>
      <c r="E12" s="71"/>
      <c r="F12" s="72"/>
      <c r="G12" s="72"/>
      <c r="H12" s="73"/>
      <c r="I12" s="58"/>
      <c r="J12" s="58"/>
      <c r="K12" s="58"/>
    </row>
    <row r="13" spans="1:11">
      <c r="C13" s="442" t="s">
        <v>20</v>
      </c>
      <c r="D13" s="443"/>
      <c r="E13" s="443"/>
      <c r="F13" s="443"/>
      <c r="G13" s="443"/>
      <c r="H13" s="444"/>
      <c r="I13" s="58"/>
      <c r="J13" s="58"/>
      <c r="K13" s="58"/>
    </row>
    <row r="14" spans="1:11">
      <c r="C14" s="20" t="s">
        <v>267</v>
      </c>
      <c r="D14" s="74" t="s">
        <v>268</v>
      </c>
      <c r="E14" s="22">
        <v>71.98</v>
      </c>
      <c r="F14" s="75">
        <v>0</v>
      </c>
      <c r="G14" s="76"/>
      <c r="H14" s="77"/>
      <c r="I14" s="58"/>
      <c r="J14" s="58"/>
      <c r="K14" s="58"/>
    </row>
    <row r="15" spans="1:11">
      <c r="C15" s="20" t="s">
        <v>269</v>
      </c>
      <c r="D15" s="74" t="s">
        <v>270</v>
      </c>
      <c r="E15" s="22">
        <v>119.98</v>
      </c>
      <c r="F15" s="75">
        <v>0</v>
      </c>
      <c r="G15" s="76"/>
      <c r="H15" s="77"/>
      <c r="I15" s="58"/>
      <c r="J15" s="58"/>
      <c r="K15" s="58"/>
    </row>
    <row r="16" spans="1:11">
      <c r="C16" s="20" t="s">
        <v>271</v>
      </c>
      <c r="D16" s="74" t="s">
        <v>272</v>
      </c>
      <c r="E16" s="22">
        <v>323.98</v>
      </c>
      <c r="F16" s="75">
        <v>0</v>
      </c>
      <c r="G16" s="76"/>
      <c r="H16" s="77"/>
      <c r="I16" s="58"/>
      <c r="J16" s="58"/>
      <c r="K16" s="58"/>
    </row>
    <row r="17" spans="3:12">
      <c r="C17" s="20" t="s">
        <v>273</v>
      </c>
      <c r="D17" s="74" t="s">
        <v>274</v>
      </c>
      <c r="E17" s="22">
        <v>167.98</v>
      </c>
      <c r="F17" s="75">
        <v>5</v>
      </c>
      <c r="G17" s="76"/>
      <c r="H17" s="77"/>
      <c r="I17" s="58"/>
      <c r="J17" s="58"/>
      <c r="K17" s="58"/>
    </row>
    <row r="18" spans="3:12">
      <c r="C18" s="20" t="s">
        <v>275</v>
      </c>
      <c r="D18" s="74" t="s">
        <v>276</v>
      </c>
      <c r="E18" s="22">
        <v>239.98</v>
      </c>
      <c r="F18" s="75">
        <v>24</v>
      </c>
      <c r="G18" s="76"/>
      <c r="H18" s="77"/>
      <c r="I18" s="58"/>
      <c r="J18" s="58"/>
      <c r="K18" s="58"/>
    </row>
    <row r="19" spans="3:12">
      <c r="C19" s="20" t="s">
        <v>277</v>
      </c>
      <c r="D19" s="74" t="s">
        <v>278</v>
      </c>
      <c r="E19" s="22">
        <v>311.98</v>
      </c>
      <c r="F19" s="75">
        <v>24</v>
      </c>
      <c r="G19" s="76"/>
      <c r="H19" s="77"/>
      <c r="I19" s="58"/>
      <c r="J19" s="58"/>
      <c r="K19" s="58"/>
    </row>
    <row r="20" spans="3:12">
      <c r="C20" s="20" t="s">
        <v>279</v>
      </c>
      <c r="D20" s="74" t="s">
        <v>280</v>
      </c>
      <c r="E20" s="22">
        <v>119.98</v>
      </c>
      <c r="F20" s="75">
        <v>0</v>
      </c>
      <c r="G20" s="76"/>
      <c r="H20" s="77"/>
      <c r="I20" s="58"/>
      <c r="J20" s="58"/>
      <c r="K20" s="58"/>
    </row>
    <row r="21" spans="3:12">
      <c r="C21" s="20" t="s">
        <v>83</v>
      </c>
      <c r="D21" s="74" t="s">
        <v>84</v>
      </c>
      <c r="E21" s="22">
        <v>47.98</v>
      </c>
      <c r="F21" s="75">
        <v>0</v>
      </c>
      <c r="G21" s="76"/>
      <c r="H21" s="77"/>
      <c r="I21" s="58"/>
      <c r="J21" s="58"/>
      <c r="K21" s="58"/>
    </row>
    <row r="22" spans="3:12" ht="15.75" thickBot="1">
      <c r="C22" s="26" t="s">
        <v>708</v>
      </c>
      <c r="D22" s="78" t="s">
        <v>86</v>
      </c>
      <c r="E22" s="28">
        <v>119.98</v>
      </c>
      <c r="F22" s="79">
        <v>0</v>
      </c>
      <c r="G22" s="80"/>
      <c r="H22" s="81"/>
      <c r="I22" s="58"/>
      <c r="J22" s="58"/>
      <c r="K22" s="58"/>
    </row>
    <row r="23" spans="3:12" ht="15.75" thickBot="1">
      <c r="C23" s="58"/>
      <c r="D23" s="62"/>
      <c r="E23" s="60"/>
      <c r="F23" s="58"/>
      <c r="G23" s="58"/>
      <c r="H23" s="58"/>
      <c r="I23" s="58"/>
      <c r="J23" s="58"/>
      <c r="K23" s="58"/>
      <c r="L23" s="58"/>
    </row>
    <row r="24" spans="3:12">
      <c r="C24" s="458" t="s">
        <v>281</v>
      </c>
      <c r="D24" s="459"/>
      <c r="E24" s="459"/>
      <c r="F24" s="459"/>
      <c r="G24" s="459"/>
      <c r="H24" s="460"/>
      <c r="I24" s="58"/>
      <c r="J24" s="58"/>
      <c r="K24" s="58"/>
      <c r="L24" s="58"/>
    </row>
    <row r="25" spans="3:12">
      <c r="C25" s="461" t="s">
        <v>282</v>
      </c>
      <c r="D25" s="462"/>
      <c r="E25" s="462"/>
      <c r="F25" s="462"/>
      <c r="G25" s="462"/>
      <c r="H25" s="463"/>
      <c r="I25" s="58"/>
      <c r="J25" s="58"/>
      <c r="K25" s="58"/>
      <c r="L25" s="58"/>
    </row>
    <row r="26" spans="3:12" ht="15" customHeight="1">
      <c r="C26" s="34" t="s">
        <v>283</v>
      </c>
      <c r="D26" s="13" t="s">
        <v>284</v>
      </c>
      <c r="E26" s="86">
        <v>999.98</v>
      </c>
      <c r="F26" s="445" t="s">
        <v>285</v>
      </c>
      <c r="G26" s="445" t="s">
        <v>286</v>
      </c>
      <c r="H26" s="470" t="s">
        <v>287</v>
      </c>
      <c r="I26" s="58"/>
      <c r="J26" s="58"/>
      <c r="K26" s="58"/>
      <c r="L26" s="58"/>
    </row>
    <row r="27" spans="3:12">
      <c r="C27" s="35" t="s">
        <v>288</v>
      </c>
      <c r="D27" s="83" t="s">
        <v>289</v>
      </c>
      <c r="E27" s="55">
        <v>1299.98</v>
      </c>
      <c r="F27" s="445"/>
      <c r="G27" s="445"/>
      <c r="H27" s="470"/>
      <c r="I27" s="58"/>
      <c r="J27" s="58"/>
      <c r="K27" s="58"/>
      <c r="L27" s="58"/>
    </row>
    <row r="28" spans="3:12">
      <c r="C28" s="34" t="s">
        <v>290</v>
      </c>
      <c r="D28" s="13" t="s">
        <v>291</v>
      </c>
      <c r="E28" s="86">
        <v>1099.98</v>
      </c>
      <c r="F28" s="445"/>
      <c r="G28" s="445"/>
      <c r="H28" s="470"/>
      <c r="I28" s="58"/>
      <c r="J28" s="58"/>
      <c r="K28" s="58"/>
      <c r="L28" s="58"/>
    </row>
    <row r="29" spans="3:12">
      <c r="C29" s="35" t="s">
        <v>292</v>
      </c>
      <c r="D29" s="83" t="s">
        <v>293</v>
      </c>
      <c r="E29" s="55">
        <v>1299.98</v>
      </c>
      <c r="F29" s="445"/>
      <c r="G29" s="445"/>
      <c r="H29" s="470"/>
      <c r="I29" s="58"/>
      <c r="J29" s="58"/>
      <c r="K29" s="58"/>
      <c r="L29" s="58"/>
    </row>
    <row r="30" spans="3:12">
      <c r="C30" s="69"/>
      <c r="D30" s="70"/>
      <c r="E30" s="71"/>
      <c r="F30" s="72"/>
      <c r="G30" s="72"/>
      <c r="H30" s="73"/>
      <c r="I30" s="58"/>
      <c r="J30" s="58"/>
      <c r="K30" s="58"/>
      <c r="L30" s="58"/>
    </row>
    <row r="31" spans="3:12">
      <c r="C31" s="442" t="s">
        <v>20</v>
      </c>
      <c r="D31" s="443"/>
      <c r="E31" s="443"/>
      <c r="F31" s="443"/>
      <c r="G31" s="443"/>
      <c r="H31" s="444"/>
      <c r="I31" s="58"/>
      <c r="J31" s="58"/>
      <c r="K31" s="58"/>
      <c r="L31" s="58"/>
    </row>
    <row r="32" spans="3:12">
      <c r="C32" s="20" t="s">
        <v>267</v>
      </c>
      <c r="D32" s="74" t="s">
        <v>268</v>
      </c>
      <c r="E32" s="22">
        <v>71.98</v>
      </c>
      <c r="F32" s="75">
        <v>0</v>
      </c>
      <c r="G32" s="76"/>
      <c r="H32" s="77"/>
      <c r="I32" s="58"/>
      <c r="J32" s="58"/>
      <c r="K32" s="58"/>
      <c r="L32" s="58"/>
    </row>
    <row r="33" spans="3:12">
      <c r="C33" s="20" t="s">
        <v>269</v>
      </c>
      <c r="D33" s="74" t="s">
        <v>270</v>
      </c>
      <c r="E33" s="22">
        <v>119.98</v>
      </c>
      <c r="F33" s="75">
        <v>0</v>
      </c>
      <c r="G33" s="76"/>
      <c r="H33" s="77"/>
      <c r="I33" s="58"/>
      <c r="J33" s="58"/>
      <c r="K33" s="58"/>
      <c r="L33" s="58"/>
    </row>
    <row r="34" spans="3:12">
      <c r="C34" s="20" t="s">
        <v>271</v>
      </c>
      <c r="D34" s="74" t="s">
        <v>272</v>
      </c>
      <c r="E34" s="22">
        <v>323.98</v>
      </c>
      <c r="F34" s="75">
        <v>0</v>
      </c>
      <c r="G34" s="76"/>
      <c r="H34" s="77"/>
      <c r="I34" s="58"/>
      <c r="J34" s="58"/>
      <c r="K34" s="58"/>
      <c r="L34" s="58"/>
    </row>
    <row r="35" spans="3:12">
      <c r="C35" s="20" t="s">
        <v>294</v>
      </c>
      <c r="D35" s="74" t="s">
        <v>295</v>
      </c>
      <c r="E35" s="22">
        <v>83.98</v>
      </c>
      <c r="F35" s="75">
        <v>0</v>
      </c>
      <c r="G35" s="76"/>
      <c r="H35" s="77"/>
      <c r="I35" s="58"/>
      <c r="J35" s="58"/>
      <c r="K35" s="58"/>
      <c r="L35" s="58"/>
    </row>
    <row r="36" spans="3:12">
      <c r="C36" s="20" t="s">
        <v>296</v>
      </c>
      <c r="D36" s="74" t="s">
        <v>297</v>
      </c>
      <c r="E36" s="22">
        <v>311.98</v>
      </c>
      <c r="F36" s="75">
        <v>28</v>
      </c>
      <c r="G36" s="76"/>
      <c r="H36" s="77"/>
      <c r="I36" s="58"/>
      <c r="J36" s="58"/>
      <c r="K36" s="58"/>
      <c r="L36" s="58"/>
    </row>
    <row r="37" spans="3:12">
      <c r="C37" s="20" t="s">
        <v>298</v>
      </c>
      <c r="D37" s="74" t="s">
        <v>299</v>
      </c>
      <c r="E37" s="22">
        <v>359.98</v>
      </c>
      <c r="F37" s="75">
        <v>28</v>
      </c>
      <c r="G37" s="76"/>
      <c r="H37" s="77"/>
      <c r="I37" s="58"/>
      <c r="J37" s="58"/>
      <c r="K37" s="58"/>
      <c r="L37" s="58"/>
    </row>
    <row r="38" spans="3:12">
      <c r="C38" s="20" t="s">
        <v>300</v>
      </c>
      <c r="D38" s="74" t="s">
        <v>301</v>
      </c>
      <c r="E38" s="22">
        <v>131.97999999999999</v>
      </c>
      <c r="F38" s="75">
        <v>0</v>
      </c>
      <c r="G38" s="76"/>
      <c r="H38" s="77"/>
      <c r="I38" s="58"/>
      <c r="J38" s="58"/>
      <c r="K38" s="58"/>
      <c r="L38" s="58"/>
    </row>
    <row r="39" spans="3:12">
      <c r="C39" s="20" t="s">
        <v>83</v>
      </c>
      <c r="D39" s="74" t="s">
        <v>84</v>
      </c>
      <c r="E39" s="22">
        <v>47.98</v>
      </c>
      <c r="F39" s="75">
        <v>0</v>
      </c>
      <c r="G39" s="76"/>
      <c r="H39" s="77"/>
      <c r="I39" s="58"/>
      <c r="J39" s="58"/>
      <c r="K39" s="58"/>
      <c r="L39" s="58"/>
    </row>
    <row r="40" spans="3:12" ht="15.75" thickBot="1">
      <c r="C40" s="26" t="s">
        <v>708</v>
      </c>
      <c r="D40" s="78" t="s">
        <v>86</v>
      </c>
      <c r="E40" s="28">
        <v>119.98</v>
      </c>
      <c r="F40" s="79">
        <v>0</v>
      </c>
      <c r="G40" s="80"/>
      <c r="H40" s="81"/>
      <c r="I40" s="58"/>
      <c r="J40" s="58"/>
      <c r="K40" s="58"/>
      <c r="L40" s="58"/>
    </row>
    <row r="41" spans="3:12" ht="15.75" thickBot="1">
      <c r="C41" s="58"/>
      <c r="D41" s="62"/>
      <c r="E41" s="60"/>
      <c r="F41" s="58"/>
      <c r="G41" s="58"/>
      <c r="H41" s="58"/>
      <c r="I41" s="58"/>
      <c r="J41" s="58"/>
      <c r="K41" s="58"/>
      <c r="L41" s="58"/>
    </row>
    <row r="42" spans="3:12">
      <c r="C42" s="458" t="s">
        <v>302</v>
      </c>
      <c r="D42" s="459"/>
      <c r="E42" s="459"/>
      <c r="F42" s="459"/>
      <c r="G42" s="459"/>
      <c r="H42" s="460"/>
      <c r="I42" s="58"/>
      <c r="J42" s="58"/>
      <c r="K42" s="58"/>
      <c r="L42" s="58"/>
    </row>
    <row r="43" spans="3:12">
      <c r="C43" s="461" t="s">
        <v>282</v>
      </c>
      <c r="D43" s="462"/>
      <c r="E43" s="462"/>
      <c r="F43" s="462"/>
      <c r="G43" s="462"/>
      <c r="H43" s="463"/>
      <c r="I43" s="58"/>
      <c r="J43" s="58"/>
      <c r="K43" s="58"/>
      <c r="L43" s="58"/>
    </row>
    <row r="44" spans="3:12">
      <c r="C44" s="34" t="s">
        <v>303</v>
      </c>
      <c r="D44" s="13" t="s">
        <v>304</v>
      </c>
      <c r="E44" s="86">
        <v>999.98</v>
      </c>
      <c r="F44" s="445" t="s">
        <v>285</v>
      </c>
      <c r="G44" s="445" t="s">
        <v>286</v>
      </c>
      <c r="H44" s="470" t="s">
        <v>287</v>
      </c>
      <c r="I44" s="58"/>
      <c r="J44" s="58"/>
      <c r="K44" s="58"/>
      <c r="L44" s="58"/>
    </row>
    <row r="45" spans="3:12">
      <c r="C45" s="35" t="s">
        <v>305</v>
      </c>
      <c r="D45" s="83" t="s">
        <v>306</v>
      </c>
      <c r="E45" s="55">
        <v>1199.98</v>
      </c>
      <c r="F45" s="445"/>
      <c r="G45" s="445"/>
      <c r="H45" s="470"/>
      <c r="I45" s="58"/>
      <c r="J45" s="58"/>
      <c r="K45" s="58"/>
      <c r="L45" s="58"/>
    </row>
    <row r="46" spans="3:12">
      <c r="C46" s="69"/>
      <c r="D46" s="70"/>
      <c r="E46" s="71"/>
      <c r="F46" s="72"/>
      <c r="G46" s="72"/>
      <c r="H46" s="73"/>
      <c r="I46" s="58"/>
      <c r="J46" s="58"/>
      <c r="K46" s="58"/>
      <c r="L46" s="58"/>
    </row>
    <row r="47" spans="3:12">
      <c r="C47" s="442" t="s">
        <v>20</v>
      </c>
      <c r="D47" s="443"/>
      <c r="E47" s="443"/>
      <c r="F47" s="443"/>
      <c r="G47" s="443"/>
      <c r="H47" s="444"/>
      <c r="I47" s="58"/>
      <c r="J47" s="58"/>
      <c r="K47" s="58"/>
      <c r="L47" s="58"/>
    </row>
    <row r="48" spans="3:12">
      <c r="C48" s="20" t="s">
        <v>307</v>
      </c>
      <c r="D48" s="74" t="s">
        <v>308</v>
      </c>
      <c r="E48" s="22">
        <v>83.98</v>
      </c>
      <c r="F48" s="75">
        <v>0</v>
      </c>
      <c r="G48" s="76"/>
      <c r="H48" s="77"/>
      <c r="I48" s="58"/>
      <c r="J48" s="58"/>
      <c r="K48" s="58"/>
      <c r="L48" s="58"/>
    </row>
    <row r="49" spans="3:12">
      <c r="C49" s="20" t="s">
        <v>309</v>
      </c>
      <c r="D49" s="74" t="s">
        <v>310</v>
      </c>
      <c r="E49" s="22">
        <v>155.97999999999999</v>
      </c>
      <c r="F49" s="75">
        <v>0</v>
      </c>
      <c r="G49" s="76"/>
      <c r="H49" s="77"/>
      <c r="I49" s="58"/>
      <c r="J49" s="58"/>
      <c r="K49" s="58"/>
      <c r="L49" s="58"/>
    </row>
    <row r="50" spans="3:12">
      <c r="C50" s="20" t="s">
        <v>294</v>
      </c>
      <c r="D50" s="74" t="s">
        <v>295</v>
      </c>
      <c r="E50" s="22">
        <v>83.98</v>
      </c>
      <c r="F50" s="75">
        <v>0</v>
      </c>
      <c r="G50" s="76"/>
      <c r="H50" s="77"/>
      <c r="I50" s="58"/>
      <c r="J50" s="58"/>
      <c r="K50" s="58"/>
      <c r="L50" s="58"/>
    </row>
    <row r="51" spans="3:12">
      <c r="C51" s="20" t="s">
        <v>311</v>
      </c>
      <c r="D51" s="74" t="s">
        <v>312</v>
      </c>
      <c r="E51" s="22">
        <v>359.98</v>
      </c>
      <c r="F51" s="75">
        <v>28</v>
      </c>
      <c r="G51" s="76"/>
      <c r="H51" s="77"/>
      <c r="I51" s="58"/>
      <c r="J51" s="58"/>
      <c r="K51" s="58"/>
      <c r="L51" s="58"/>
    </row>
    <row r="52" spans="3:12">
      <c r="C52" s="20" t="s">
        <v>300</v>
      </c>
      <c r="D52" s="74" t="s">
        <v>301</v>
      </c>
      <c r="E52" s="22">
        <v>131.97999999999999</v>
      </c>
      <c r="F52" s="75">
        <v>0</v>
      </c>
      <c r="G52" s="76"/>
      <c r="H52" s="77"/>
      <c r="I52" s="58"/>
      <c r="J52" s="58"/>
      <c r="K52" s="58"/>
      <c r="L52" s="58"/>
    </row>
    <row r="53" spans="3:12">
      <c r="C53" s="20" t="s">
        <v>83</v>
      </c>
      <c r="D53" s="74" t="s">
        <v>84</v>
      </c>
      <c r="E53" s="22">
        <v>47.98</v>
      </c>
      <c r="F53" s="75">
        <v>0</v>
      </c>
      <c r="G53" s="76"/>
      <c r="H53" s="77"/>
      <c r="I53" s="58"/>
      <c r="J53" s="58"/>
      <c r="K53" s="58"/>
      <c r="L53" s="58"/>
    </row>
    <row r="54" spans="3:12" ht="15.75" thickBot="1">
      <c r="C54" s="26" t="s">
        <v>708</v>
      </c>
      <c r="D54" s="78" t="s">
        <v>86</v>
      </c>
      <c r="E54" s="28">
        <v>119.98</v>
      </c>
      <c r="F54" s="79">
        <v>0</v>
      </c>
      <c r="G54" s="80"/>
      <c r="H54" s="81"/>
      <c r="I54" s="58"/>
      <c r="J54" s="58"/>
      <c r="K54" s="58"/>
      <c r="L54" s="58"/>
    </row>
    <row r="55" spans="3:12" ht="15.75" thickBot="1">
      <c r="C55" s="58"/>
      <c r="D55" s="62"/>
      <c r="E55" s="60"/>
      <c r="F55" s="58"/>
      <c r="G55" s="58"/>
      <c r="H55" s="58"/>
      <c r="I55" s="58"/>
      <c r="J55" s="58"/>
      <c r="K55" s="58"/>
      <c r="L55" s="58"/>
    </row>
    <row r="56" spans="3:12">
      <c r="C56" s="458" t="s">
        <v>313</v>
      </c>
      <c r="D56" s="459"/>
      <c r="E56" s="459"/>
      <c r="F56" s="459"/>
      <c r="G56" s="459"/>
      <c r="H56" s="460"/>
      <c r="I56" s="58"/>
      <c r="J56" s="58"/>
      <c r="K56" s="58"/>
      <c r="L56" s="58"/>
    </row>
    <row r="57" spans="3:12">
      <c r="C57" s="461" t="s">
        <v>314</v>
      </c>
      <c r="D57" s="462"/>
      <c r="E57" s="462"/>
      <c r="F57" s="462"/>
      <c r="G57" s="462"/>
      <c r="H57" s="463"/>
      <c r="I57" s="58"/>
      <c r="J57" s="58"/>
      <c r="K57" s="58"/>
      <c r="L57" s="58"/>
    </row>
    <row r="58" spans="3:12">
      <c r="C58" s="34" t="s">
        <v>315</v>
      </c>
      <c r="D58" s="13" t="s">
        <v>316</v>
      </c>
      <c r="E58" s="86">
        <v>1099.98</v>
      </c>
      <c r="F58" s="445" t="s">
        <v>317</v>
      </c>
      <c r="G58" s="445" t="s">
        <v>286</v>
      </c>
      <c r="H58" s="470" t="s">
        <v>287</v>
      </c>
      <c r="I58" s="58"/>
      <c r="J58" s="58"/>
      <c r="K58" s="58"/>
      <c r="L58" s="58"/>
    </row>
    <row r="59" spans="3:12">
      <c r="C59" s="35" t="s">
        <v>318</v>
      </c>
      <c r="D59" s="83" t="s">
        <v>319</v>
      </c>
      <c r="E59" s="55">
        <v>1299.98</v>
      </c>
      <c r="F59" s="445"/>
      <c r="G59" s="445"/>
      <c r="H59" s="470"/>
      <c r="I59" s="58"/>
      <c r="J59" s="58"/>
      <c r="K59" s="58"/>
      <c r="L59" s="58"/>
    </row>
    <row r="60" spans="3:12">
      <c r="C60" s="34" t="s">
        <v>320</v>
      </c>
      <c r="D60" s="13" t="s">
        <v>321</v>
      </c>
      <c r="E60" s="86">
        <v>1199.98</v>
      </c>
      <c r="F60" s="445"/>
      <c r="G60" s="445"/>
      <c r="H60" s="470"/>
      <c r="I60" s="58"/>
      <c r="J60" s="58"/>
      <c r="K60" s="58"/>
      <c r="L60" s="58"/>
    </row>
    <row r="61" spans="3:12">
      <c r="C61" s="35" t="s">
        <v>322</v>
      </c>
      <c r="D61" s="83" t="s">
        <v>323</v>
      </c>
      <c r="E61" s="55">
        <v>1399.98</v>
      </c>
      <c r="F61" s="445"/>
      <c r="G61" s="445"/>
      <c r="H61" s="470"/>
      <c r="I61" s="58"/>
      <c r="J61" s="58"/>
      <c r="K61" s="58"/>
      <c r="L61" s="58"/>
    </row>
    <row r="62" spans="3:12">
      <c r="C62" s="452" t="s">
        <v>20</v>
      </c>
      <c r="D62" s="453"/>
      <c r="E62" s="453"/>
      <c r="F62" s="453"/>
      <c r="G62" s="453"/>
      <c r="H62" s="454"/>
      <c r="I62" s="58"/>
      <c r="J62" s="58"/>
      <c r="K62" s="58"/>
      <c r="L62" s="58"/>
    </row>
    <row r="63" spans="3:12">
      <c r="C63" s="455"/>
      <c r="D63" s="456"/>
      <c r="E63" s="456"/>
      <c r="F63" s="456"/>
      <c r="G63" s="456"/>
      <c r="H63" s="457"/>
      <c r="I63" s="58"/>
      <c r="J63" s="58"/>
      <c r="K63" s="58"/>
      <c r="L63" s="58"/>
    </row>
    <row r="64" spans="3:12">
      <c r="C64" s="20" t="s">
        <v>267</v>
      </c>
      <c r="D64" s="74" t="s">
        <v>268</v>
      </c>
      <c r="E64" s="22">
        <v>71.98</v>
      </c>
      <c r="F64" s="75">
        <v>0</v>
      </c>
      <c r="G64" s="76"/>
      <c r="H64" s="77"/>
      <c r="I64" s="58"/>
      <c r="J64" s="58"/>
      <c r="K64" s="58"/>
      <c r="L64" s="58"/>
    </row>
    <row r="65" spans="3:12">
      <c r="C65" s="20" t="s">
        <v>269</v>
      </c>
      <c r="D65" s="74" t="s">
        <v>270</v>
      </c>
      <c r="E65" s="22">
        <v>119.98</v>
      </c>
      <c r="F65" s="75">
        <v>0</v>
      </c>
      <c r="G65" s="76"/>
      <c r="H65" s="77"/>
      <c r="I65" s="58"/>
      <c r="J65" s="58"/>
      <c r="K65" s="58"/>
      <c r="L65" s="58"/>
    </row>
    <row r="66" spans="3:12">
      <c r="C66" s="20" t="s">
        <v>271</v>
      </c>
      <c r="D66" s="74" t="s">
        <v>272</v>
      </c>
      <c r="E66" s="22">
        <v>323.98</v>
      </c>
      <c r="F66" s="75">
        <v>0</v>
      </c>
      <c r="G66" s="76"/>
      <c r="H66" s="77"/>
      <c r="I66" s="58"/>
      <c r="J66" s="58"/>
      <c r="K66" s="58"/>
      <c r="L66" s="58"/>
    </row>
    <row r="67" spans="3:12">
      <c r="C67" s="20" t="s">
        <v>294</v>
      </c>
      <c r="D67" s="74" t="s">
        <v>295</v>
      </c>
      <c r="E67" s="22">
        <v>83.98</v>
      </c>
      <c r="F67" s="75">
        <v>0</v>
      </c>
      <c r="G67" s="76"/>
      <c r="H67" s="77"/>
      <c r="I67" s="58"/>
      <c r="J67" s="58"/>
      <c r="K67" s="58"/>
      <c r="L67" s="58"/>
    </row>
    <row r="68" spans="3:12">
      <c r="C68" s="20" t="s">
        <v>324</v>
      </c>
      <c r="D68" s="74" t="s">
        <v>325</v>
      </c>
      <c r="E68" s="22">
        <v>395.98</v>
      </c>
      <c r="F68" s="75">
        <v>36</v>
      </c>
      <c r="G68" s="76"/>
      <c r="H68" s="77"/>
      <c r="I68" s="58"/>
      <c r="J68" s="58"/>
      <c r="K68" s="58"/>
      <c r="L68" s="58"/>
    </row>
    <row r="69" spans="3:12">
      <c r="C69" s="20" t="s">
        <v>326</v>
      </c>
      <c r="D69" s="74" t="s">
        <v>327</v>
      </c>
      <c r="E69" s="22">
        <v>475.98</v>
      </c>
      <c r="F69" s="75">
        <v>36</v>
      </c>
      <c r="G69" s="76"/>
      <c r="H69" s="77"/>
      <c r="I69" s="58"/>
      <c r="J69" s="58"/>
      <c r="K69" s="58"/>
      <c r="L69" s="58"/>
    </row>
    <row r="70" spans="3:12">
      <c r="C70" s="20" t="s">
        <v>300</v>
      </c>
      <c r="D70" s="74" t="s">
        <v>301</v>
      </c>
      <c r="E70" s="22">
        <v>131.97999999999999</v>
      </c>
      <c r="F70" s="75">
        <v>0</v>
      </c>
      <c r="G70" s="76"/>
      <c r="H70" s="77"/>
      <c r="I70" s="58"/>
      <c r="J70" s="58"/>
      <c r="K70" s="58"/>
      <c r="L70" s="58"/>
    </row>
    <row r="71" spans="3:12">
      <c r="C71" s="20" t="s">
        <v>83</v>
      </c>
      <c r="D71" s="74" t="s">
        <v>84</v>
      </c>
      <c r="E71" s="22">
        <v>47.98</v>
      </c>
      <c r="F71" s="75">
        <v>0</v>
      </c>
      <c r="G71" s="76"/>
      <c r="H71" s="77"/>
      <c r="I71" s="58"/>
      <c r="J71" s="58"/>
      <c r="K71" s="58"/>
      <c r="L71" s="58"/>
    </row>
    <row r="72" spans="3:12" ht="15.75" thickBot="1">
      <c r="C72" s="26" t="s">
        <v>708</v>
      </c>
      <c r="D72" s="78" t="s">
        <v>86</v>
      </c>
      <c r="E72" s="28">
        <v>119.98</v>
      </c>
      <c r="F72" s="79">
        <v>0</v>
      </c>
      <c r="G72" s="80"/>
      <c r="H72" s="81"/>
      <c r="I72" s="58"/>
      <c r="J72" s="58"/>
      <c r="K72" s="58"/>
      <c r="L72" s="58"/>
    </row>
    <row r="73" spans="3:12" ht="15" customHeight="1" thickBot="1">
      <c r="C73"/>
      <c r="D73" s="115"/>
      <c r="E73"/>
      <c r="F73"/>
      <c r="G73"/>
      <c r="H73"/>
      <c r="I73"/>
      <c r="J73"/>
      <c r="K73"/>
    </row>
    <row r="74" spans="3:12" ht="15" customHeight="1">
      <c r="C74" s="458" t="s">
        <v>328</v>
      </c>
      <c r="D74" s="459"/>
      <c r="E74" s="459"/>
      <c r="F74" s="459"/>
      <c r="G74" s="459"/>
      <c r="H74" s="460"/>
      <c r="I74"/>
      <c r="J74"/>
      <c r="K74"/>
    </row>
    <row r="75" spans="3:12" ht="15" customHeight="1">
      <c r="C75" s="461" t="s">
        <v>282</v>
      </c>
      <c r="D75" s="462"/>
      <c r="E75" s="462"/>
      <c r="F75" s="462"/>
      <c r="G75" s="462"/>
      <c r="H75" s="463"/>
      <c r="I75"/>
      <c r="J75"/>
      <c r="K75"/>
    </row>
    <row r="76" spans="3:12" ht="15" customHeight="1">
      <c r="C76" s="34" t="s">
        <v>329</v>
      </c>
      <c r="D76" s="13" t="s">
        <v>330</v>
      </c>
      <c r="E76" s="86">
        <v>1099.98</v>
      </c>
      <c r="F76" s="445" t="s">
        <v>285</v>
      </c>
      <c r="G76" s="445" t="s">
        <v>286</v>
      </c>
      <c r="H76" s="470" t="s">
        <v>287</v>
      </c>
      <c r="I76" s="471"/>
      <c r="J76" s="471"/>
      <c r="K76" s="471"/>
    </row>
    <row r="77" spans="3:12" ht="15" customHeight="1">
      <c r="C77" s="35" t="s">
        <v>331</v>
      </c>
      <c r="D77" s="83" t="s">
        <v>332</v>
      </c>
      <c r="E77" s="55">
        <v>1299.98</v>
      </c>
      <c r="F77" s="445"/>
      <c r="G77" s="445"/>
      <c r="H77" s="470"/>
      <c r="I77"/>
      <c r="J77"/>
      <c r="K77"/>
    </row>
    <row r="78" spans="3:12" ht="15" customHeight="1">
      <c r="C78" s="452" t="s">
        <v>20</v>
      </c>
      <c r="D78" s="453"/>
      <c r="E78" s="453"/>
      <c r="F78" s="453"/>
      <c r="G78" s="453"/>
      <c r="H78" s="454"/>
      <c r="I78"/>
      <c r="J78"/>
      <c r="K78"/>
    </row>
    <row r="79" spans="3:12" ht="15" customHeight="1">
      <c r="C79" s="455"/>
      <c r="D79" s="456"/>
      <c r="E79" s="456"/>
      <c r="F79" s="456"/>
      <c r="G79" s="456"/>
      <c r="H79" s="457"/>
      <c r="I79"/>
      <c r="J79"/>
      <c r="K79"/>
    </row>
    <row r="80" spans="3:12" ht="15" customHeight="1">
      <c r="C80" s="20" t="s">
        <v>307</v>
      </c>
      <c r="D80" s="74" t="s">
        <v>308</v>
      </c>
      <c r="E80" s="22">
        <v>83.98</v>
      </c>
      <c r="F80" s="75">
        <v>0</v>
      </c>
      <c r="G80" s="76"/>
      <c r="H80" s="77"/>
      <c r="I80"/>
      <c r="J80"/>
      <c r="K80"/>
    </row>
    <row r="81" spans="1:11" ht="15" customHeight="1">
      <c r="C81" s="20" t="s">
        <v>309</v>
      </c>
      <c r="D81" s="74" t="s">
        <v>310</v>
      </c>
      <c r="E81" s="22">
        <v>155.97999999999999</v>
      </c>
      <c r="F81" s="75">
        <v>0</v>
      </c>
      <c r="G81" s="76"/>
      <c r="H81" s="77"/>
      <c r="I81"/>
      <c r="J81"/>
      <c r="K81"/>
    </row>
    <row r="82" spans="1:11" ht="15" customHeight="1">
      <c r="C82" s="20" t="s">
        <v>294</v>
      </c>
      <c r="D82" s="74" t="s">
        <v>295</v>
      </c>
      <c r="E82" s="22">
        <v>83.98</v>
      </c>
      <c r="F82" s="75">
        <v>0</v>
      </c>
      <c r="G82" s="76"/>
      <c r="H82" s="77"/>
      <c r="I82"/>
      <c r="J82"/>
      <c r="K82"/>
    </row>
    <row r="83" spans="1:11" ht="15" customHeight="1">
      <c r="A83" s="39"/>
      <c r="B83" s="39"/>
      <c r="C83" s="20" t="s">
        <v>333</v>
      </c>
      <c r="D83" s="74" t="s">
        <v>334</v>
      </c>
      <c r="E83" s="22">
        <v>395.98</v>
      </c>
      <c r="F83" s="75">
        <v>28</v>
      </c>
      <c r="G83" s="76"/>
      <c r="H83" s="77"/>
      <c r="I83"/>
      <c r="J83"/>
      <c r="K83"/>
    </row>
    <row r="84" spans="1:11" ht="15" customHeight="1">
      <c r="A84" s="39"/>
      <c r="B84" s="39"/>
      <c r="C84" s="20" t="s">
        <v>300</v>
      </c>
      <c r="D84" s="74" t="s">
        <v>301</v>
      </c>
      <c r="E84" s="22">
        <v>131.97999999999999</v>
      </c>
      <c r="F84" s="75">
        <v>0</v>
      </c>
      <c r="G84" s="76"/>
      <c r="H84" s="77"/>
      <c r="I84"/>
      <c r="J84"/>
      <c r="K84"/>
    </row>
    <row r="85" spans="1:11" ht="15" customHeight="1">
      <c r="A85" s="39"/>
      <c r="B85" s="39"/>
      <c r="C85" s="20" t="s">
        <v>83</v>
      </c>
      <c r="D85" s="74" t="s">
        <v>84</v>
      </c>
      <c r="E85" s="22">
        <v>47.98</v>
      </c>
      <c r="F85" s="75">
        <v>0</v>
      </c>
      <c r="G85" s="76"/>
      <c r="H85" s="77"/>
      <c r="I85"/>
      <c r="J85"/>
      <c r="K85"/>
    </row>
    <row r="86" spans="1:11" ht="15" customHeight="1" thickBot="1">
      <c r="C86" s="26" t="s">
        <v>708</v>
      </c>
      <c r="D86" s="78" t="s">
        <v>86</v>
      </c>
      <c r="E86" s="28">
        <v>119.98</v>
      </c>
      <c r="F86" s="79">
        <v>0</v>
      </c>
      <c r="G86" s="80"/>
      <c r="H86" s="81"/>
      <c r="I86"/>
      <c r="J86"/>
      <c r="K86"/>
    </row>
    <row r="87" spans="1:11" ht="15" customHeight="1" thickBot="1">
      <c r="C87"/>
      <c r="D87" s="115"/>
      <c r="E87"/>
      <c r="F87"/>
      <c r="G87"/>
      <c r="H87" s="116"/>
      <c r="I87"/>
      <c r="J87"/>
      <c r="K87"/>
    </row>
    <row r="88" spans="1:11" ht="15" customHeight="1">
      <c r="C88" s="458" t="s">
        <v>335</v>
      </c>
      <c r="D88" s="459"/>
      <c r="E88" s="459"/>
      <c r="F88" s="459"/>
      <c r="G88" s="459"/>
      <c r="H88" s="460"/>
      <c r="I88"/>
      <c r="J88"/>
      <c r="K88"/>
    </row>
    <row r="89" spans="1:11" ht="15" customHeight="1">
      <c r="C89" s="461" t="s">
        <v>252</v>
      </c>
      <c r="D89" s="462"/>
      <c r="E89" s="462"/>
      <c r="F89" s="462"/>
      <c r="G89" s="462"/>
      <c r="H89" s="463"/>
      <c r="I89"/>
      <c r="J89"/>
      <c r="K89"/>
    </row>
    <row r="90" spans="1:11" ht="15" customHeight="1">
      <c r="C90" s="34" t="s">
        <v>336</v>
      </c>
      <c r="D90" s="13" t="s">
        <v>337</v>
      </c>
      <c r="E90" s="86">
        <v>1099.98</v>
      </c>
      <c r="F90" s="445" t="s">
        <v>338</v>
      </c>
      <c r="G90" s="445" t="s">
        <v>339</v>
      </c>
      <c r="H90" s="470" t="s">
        <v>340</v>
      </c>
      <c r="I90"/>
      <c r="J90"/>
      <c r="K90"/>
    </row>
    <row r="91" spans="1:11" ht="15" customHeight="1">
      <c r="C91" s="35" t="s">
        <v>703</v>
      </c>
      <c r="D91" s="83" t="s">
        <v>341</v>
      </c>
      <c r="E91" s="55">
        <v>1299.98</v>
      </c>
      <c r="F91" s="445"/>
      <c r="G91" s="445"/>
      <c r="H91" s="470"/>
      <c r="I91"/>
      <c r="J91"/>
      <c r="K91"/>
    </row>
    <row r="92" spans="1:11" ht="15" customHeight="1">
      <c r="C92" s="117" t="s">
        <v>342</v>
      </c>
      <c r="D92" s="13" t="s">
        <v>343</v>
      </c>
      <c r="E92" s="86">
        <v>1199.98</v>
      </c>
      <c r="F92" s="445"/>
      <c r="G92" s="445"/>
      <c r="H92" s="470"/>
      <c r="I92"/>
      <c r="J92"/>
      <c r="K92"/>
    </row>
    <row r="93" spans="1:11" ht="15" customHeight="1">
      <c r="C93" s="35" t="s">
        <v>344</v>
      </c>
      <c r="D93" s="83" t="s">
        <v>345</v>
      </c>
      <c r="E93" s="55">
        <v>1399.98</v>
      </c>
      <c r="F93" s="445"/>
      <c r="G93" s="445"/>
      <c r="H93" s="470"/>
      <c r="I93"/>
      <c r="J93"/>
      <c r="K93"/>
    </row>
    <row r="94" spans="1:11" ht="15" customHeight="1">
      <c r="C94" s="452" t="s">
        <v>20</v>
      </c>
      <c r="D94" s="453"/>
      <c r="E94" s="453"/>
      <c r="F94" s="453"/>
      <c r="G94" s="453"/>
      <c r="H94" s="454"/>
      <c r="I94"/>
      <c r="J94"/>
      <c r="K94"/>
    </row>
    <row r="95" spans="1:11" ht="15" customHeight="1">
      <c r="C95" s="455"/>
      <c r="D95" s="456"/>
      <c r="E95" s="456"/>
      <c r="F95" s="456"/>
      <c r="G95" s="456"/>
      <c r="H95" s="457"/>
      <c r="I95"/>
      <c r="J95"/>
      <c r="K95"/>
    </row>
    <row r="96" spans="1:11" ht="15" customHeight="1">
      <c r="C96" s="20" t="s">
        <v>267</v>
      </c>
      <c r="D96" s="74" t="s">
        <v>268</v>
      </c>
      <c r="E96" s="22">
        <v>71.98</v>
      </c>
      <c r="F96" s="75">
        <v>0</v>
      </c>
      <c r="G96" s="76"/>
      <c r="H96" s="77"/>
      <c r="I96"/>
      <c r="J96"/>
      <c r="K96"/>
    </row>
    <row r="97" spans="3:11" ht="15" customHeight="1">
      <c r="C97" s="20" t="s">
        <v>269</v>
      </c>
      <c r="D97" s="74" t="s">
        <v>270</v>
      </c>
      <c r="E97" s="22">
        <v>119.98</v>
      </c>
      <c r="F97" s="75">
        <v>0</v>
      </c>
      <c r="G97" s="76"/>
      <c r="H97" s="77"/>
      <c r="I97"/>
      <c r="J97"/>
      <c r="K97"/>
    </row>
    <row r="98" spans="3:11" ht="15" customHeight="1">
      <c r="C98" s="20" t="s">
        <v>271</v>
      </c>
      <c r="D98" s="74" t="s">
        <v>272</v>
      </c>
      <c r="E98" s="22">
        <v>323.98</v>
      </c>
      <c r="F98" s="75">
        <v>0</v>
      </c>
      <c r="G98" s="76"/>
      <c r="H98" s="77"/>
      <c r="I98"/>
      <c r="J98"/>
      <c r="K98"/>
    </row>
    <row r="99" spans="3:11" ht="15" customHeight="1">
      <c r="C99" s="20" t="s">
        <v>273</v>
      </c>
      <c r="D99" s="74" t="s">
        <v>274</v>
      </c>
      <c r="E99" s="22">
        <v>167.98</v>
      </c>
      <c r="F99" s="75">
        <v>5</v>
      </c>
      <c r="G99" s="76"/>
      <c r="H99" s="77"/>
      <c r="I99"/>
      <c r="J99"/>
      <c r="K99"/>
    </row>
    <row r="100" spans="3:11" ht="15" customHeight="1">
      <c r="C100" s="20" t="s">
        <v>275</v>
      </c>
      <c r="D100" s="74" t="s">
        <v>276</v>
      </c>
      <c r="E100" s="22">
        <v>239.98</v>
      </c>
      <c r="F100" s="75">
        <v>24</v>
      </c>
      <c r="G100" s="76"/>
      <c r="H100" s="77"/>
      <c r="I100"/>
      <c r="J100"/>
      <c r="K100"/>
    </row>
    <row r="101" spans="3:11" ht="15" customHeight="1">
      <c r="C101" s="20" t="s">
        <v>277</v>
      </c>
      <c r="D101" s="74" t="s">
        <v>278</v>
      </c>
      <c r="E101" s="22">
        <v>311.98</v>
      </c>
      <c r="F101" s="75">
        <v>24</v>
      </c>
      <c r="G101" s="76"/>
      <c r="H101" s="77"/>
      <c r="I101"/>
      <c r="J101"/>
      <c r="K101"/>
    </row>
    <row r="102" spans="3:11" ht="15" customHeight="1">
      <c r="C102" s="20" t="s">
        <v>279</v>
      </c>
      <c r="D102" s="74" t="s">
        <v>280</v>
      </c>
      <c r="E102" s="22">
        <v>119.98</v>
      </c>
      <c r="F102" s="75">
        <v>0</v>
      </c>
      <c r="G102" s="76"/>
      <c r="H102" s="77"/>
      <c r="I102"/>
      <c r="J102"/>
      <c r="K102"/>
    </row>
    <row r="103" spans="3:11" ht="15" customHeight="1">
      <c r="C103" s="20" t="s">
        <v>83</v>
      </c>
      <c r="D103" s="74" t="s">
        <v>84</v>
      </c>
      <c r="E103" s="22">
        <v>47.98</v>
      </c>
      <c r="F103" s="75">
        <v>0</v>
      </c>
      <c r="G103" s="76"/>
      <c r="H103" s="77"/>
      <c r="I103"/>
      <c r="J103"/>
      <c r="K103"/>
    </row>
    <row r="104" spans="3:11" ht="15" customHeight="1" thickBot="1">
      <c r="C104" s="26" t="s">
        <v>708</v>
      </c>
      <c r="D104" s="78" t="s">
        <v>86</v>
      </c>
      <c r="E104" s="28">
        <v>119.98</v>
      </c>
      <c r="F104" s="79">
        <v>0</v>
      </c>
      <c r="G104" s="80"/>
      <c r="H104" s="81"/>
      <c r="I104"/>
      <c r="J104"/>
      <c r="K104"/>
    </row>
    <row r="105" spans="3:11" ht="15" customHeight="1" thickBot="1">
      <c r="C105"/>
      <c r="D105" s="115"/>
      <c r="E105"/>
      <c r="F105"/>
      <c r="G105"/>
      <c r="H105" s="116"/>
      <c r="I105"/>
      <c r="J105"/>
      <c r="K105"/>
    </row>
    <row r="106" spans="3:11" ht="15" customHeight="1">
      <c r="C106" s="458" t="s">
        <v>346</v>
      </c>
      <c r="D106" s="459"/>
      <c r="E106" s="459"/>
      <c r="F106" s="459"/>
      <c r="G106" s="459"/>
      <c r="H106" s="460"/>
      <c r="I106"/>
      <c r="J106"/>
      <c r="K106"/>
    </row>
    <row r="107" spans="3:11" ht="15" customHeight="1">
      <c r="C107" s="461" t="s">
        <v>282</v>
      </c>
      <c r="D107" s="462"/>
      <c r="E107" s="462"/>
      <c r="F107" s="462"/>
      <c r="G107" s="462"/>
      <c r="H107" s="463"/>
      <c r="I107"/>
      <c r="J107"/>
      <c r="K107"/>
    </row>
    <row r="108" spans="3:11" ht="15" customHeight="1">
      <c r="C108" s="34" t="s">
        <v>347</v>
      </c>
      <c r="D108" s="13" t="s">
        <v>348</v>
      </c>
      <c r="E108" s="56">
        <v>1299.98</v>
      </c>
      <c r="F108" s="445" t="s">
        <v>349</v>
      </c>
      <c r="G108" s="445" t="s">
        <v>339</v>
      </c>
      <c r="H108" s="470" t="s">
        <v>350</v>
      </c>
      <c r="I108"/>
      <c r="J108"/>
      <c r="K108"/>
    </row>
    <row r="109" spans="3:11" ht="15" customHeight="1">
      <c r="C109" s="35" t="s">
        <v>351</v>
      </c>
      <c r="D109" s="83" t="s">
        <v>352</v>
      </c>
      <c r="E109" s="55">
        <v>1499.98</v>
      </c>
      <c r="F109" s="445"/>
      <c r="G109" s="445"/>
      <c r="H109" s="470"/>
      <c r="I109"/>
      <c r="J109"/>
      <c r="K109"/>
    </row>
    <row r="110" spans="3:11" ht="15" customHeight="1">
      <c r="C110" s="34" t="s">
        <v>353</v>
      </c>
      <c r="D110" s="13" t="s">
        <v>354</v>
      </c>
      <c r="E110" s="56">
        <v>1399.98</v>
      </c>
      <c r="F110" s="445"/>
      <c r="G110" s="445"/>
      <c r="H110" s="470"/>
      <c r="I110"/>
      <c r="J110"/>
      <c r="K110"/>
    </row>
    <row r="111" spans="3:11" ht="15" customHeight="1">
      <c r="C111" s="35" t="s">
        <v>355</v>
      </c>
      <c r="D111" s="83" t="s">
        <v>356</v>
      </c>
      <c r="E111" s="55">
        <v>1599.98</v>
      </c>
      <c r="F111" s="445"/>
      <c r="G111" s="445"/>
      <c r="H111" s="470"/>
      <c r="I111"/>
      <c r="J111"/>
      <c r="K111"/>
    </row>
    <row r="112" spans="3:11" ht="15" customHeight="1">
      <c r="C112" s="69"/>
      <c r="D112" s="70"/>
      <c r="E112" s="71"/>
      <c r="F112" s="72"/>
      <c r="G112" s="72"/>
      <c r="H112" s="73"/>
      <c r="I112"/>
      <c r="J112"/>
      <c r="K112"/>
    </row>
    <row r="113" spans="3:11" ht="15" customHeight="1">
      <c r="C113" s="442" t="s">
        <v>20</v>
      </c>
      <c r="D113" s="443"/>
      <c r="E113" s="443"/>
      <c r="F113" s="443"/>
      <c r="G113" s="443"/>
      <c r="H113" s="444"/>
      <c r="I113"/>
      <c r="J113"/>
      <c r="K113"/>
    </row>
    <row r="114" spans="3:11" ht="15" customHeight="1">
      <c r="C114" s="20" t="s">
        <v>267</v>
      </c>
      <c r="D114" s="74" t="s">
        <v>268</v>
      </c>
      <c r="E114" s="22">
        <v>71.98</v>
      </c>
      <c r="F114" s="75">
        <v>0</v>
      </c>
      <c r="G114" s="76"/>
      <c r="H114" s="77"/>
      <c r="I114"/>
      <c r="J114"/>
      <c r="K114"/>
    </row>
    <row r="115" spans="3:11" ht="15" customHeight="1">
      <c r="C115" s="20" t="s">
        <v>269</v>
      </c>
      <c r="D115" s="74" t="s">
        <v>270</v>
      </c>
      <c r="E115" s="22">
        <v>119.98</v>
      </c>
      <c r="F115" s="75">
        <v>0</v>
      </c>
      <c r="G115" s="76"/>
      <c r="H115" s="77"/>
      <c r="I115"/>
      <c r="J115"/>
      <c r="K115"/>
    </row>
    <row r="116" spans="3:11" ht="15" customHeight="1">
      <c r="C116" s="20" t="s">
        <v>271</v>
      </c>
      <c r="D116" s="74" t="s">
        <v>272</v>
      </c>
      <c r="E116" s="22">
        <v>323.98</v>
      </c>
      <c r="F116" s="75">
        <v>0</v>
      </c>
      <c r="G116" s="76"/>
      <c r="H116" s="77"/>
      <c r="I116"/>
      <c r="J116"/>
      <c r="K116"/>
    </row>
    <row r="117" spans="3:11" ht="15" customHeight="1">
      <c r="C117" s="20" t="s">
        <v>294</v>
      </c>
      <c r="D117" s="74" t="s">
        <v>295</v>
      </c>
      <c r="E117" s="22">
        <v>83.98</v>
      </c>
      <c r="F117" s="75">
        <v>0</v>
      </c>
      <c r="G117" s="76"/>
      <c r="H117" s="77"/>
      <c r="I117"/>
      <c r="J117"/>
      <c r="K117"/>
    </row>
    <row r="118" spans="3:11" ht="15" customHeight="1">
      <c r="C118" s="20" t="s">
        <v>296</v>
      </c>
      <c r="D118" s="74" t="s">
        <v>297</v>
      </c>
      <c r="E118" s="22">
        <v>311.98</v>
      </c>
      <c r="F118" s="75">
        <v>28</v>
      </c>
      <c r="G118" s="76"/>
      <c r="H118" s="77"/>
      <c r="I118"/>
      <c r="J118"/>
      <c r="K118"/>
    </row>
    <row r="119" spans="3:11" ht="15" customHeight="1">
      <c r="C119" s="20" t="s">
        <v>298</v>
      </c>
      <c r="D119" s="74" t="s">
        <v>299</v>
      </c>
      <c r="E119" s="22">
        <v>359.98</v>
      </c>
      <c r="F119" s="75">
        <v>28</v>
      </c>
      <c r="G119" s="76"/>
      <c r="H119" s="77"/>
      <c r="I119"/>
      <c r="J119"/>
      <c r="K119"/>
    </row>
    <row r="120" spans="3:11" ht="15" customHeight="1">
      <c r="C120" s="20" t="s">
        <v>300</v>
      </c>
      <c r="D120" s="74" t="s">
        <v>301</v>
      </c>
      <c r="E120" s="22">
        <v>131.97999999999999</v>
      </c>
      <c r="F120" s="75">
        <v>0</v>
      </c>
      <c r="G120" s="76"/>
      <c r="H120" s="77"/>
      <c r="I120"/>
      <c r="J120"/>
      <c r="K120"/>
    </row>
    <row r="121" spans="3:11" ht="15" customHeight="1">
      <c r="C121" s="20" t="s">
        <v>83</v>
      </c>
      <c r="D121" s="74" t="s">
        <v>84</v>
      </c>
      <c r="E121" s="22">
        <v>47.98</v>
      </c>
      <c r="F121" s="75">
        <v>0</v>
      </c>
      <c r="G121" s="76"/>
      <c r="H121" s="77"/>
      <c r="I121"/>
      <c r="J121"/>
      <c r="K121"/>
    </row>
    <row r="122" spans="3:11" ht="15" customHeight="1" thickBot="1">
      <c r="C122" s="26" t="s">
        <v>708</v>
      </c>
      <c r="D122" s="78" t="s">
        <v>86</v>
      </c>
      <c r="E122" s="28">
        <v>119.98</v>
      </c>
      <c r="F122" s="79">
        <v>0</v>
      </c>
      <c r="G122" s="80"/>
      <c r="H122" s="81"/>
      <c r="I122"/>
      <c r="J122"/>
      <c r="K122"/>
    </row>
    <row r="123" spans="3:11" ht="15" customHeight="1">
      <c r="C123"/>
      <c r="D123" s="115"/>
      <c r="E123"/>
      <c r="F123"/>
      <c r="G123"/>
      <c r="H123" s="116"/>
      <c r="I123"/>
      <c r="J123"/>
      <c r="K123"/>
    </row>
    <row r="124" spans="3:11">
      <c r="I124" s="118"/>
      <c r="J124" s="118"/>
      <c r="K124" s="118"/>
    </row>
    <row r="125" spans="3:11">
      <c r="I125" s="118"/>
      <c r="J125" s="118"/>
      <c r="K125" s="118"/>
    </row>
    <row r="126" spans="3:11">
      <c r="I126" s="118"/>
      <c r="J126" s="118"/>
      <c r="K126" s="118"/>
    </row>
    <row r="127" spans="3:11">
      <c r="I127" s="118"/>
      <c r="J127" s="118"/>
      <c r="K127" s="118"/>
    </row>
  </sheetData>
  <mergeCells count="45">
    <mergeCell ref="C113:H113"/>
    <mergeCell ref="C106:H106"/>
    <mergeCell ref="C107:H107"/>
    <mergeCell ref="F108:F111"/>
    <mergeCell ref="G108:G111"/>
    <mergeCell ref="H108:H111"/>
    <mergeCell ref="C62:H63"/>
    <mergeCell ref="I76:K76"/>
    <mergeCell ref="C88:H88"/>
    <mergeCell ref="C89:H89"/>
    <mergeCell ref="F90:F93"/>
    <mergeCell ref="G90:G93"/>
    <mergeCell ref="H90:H93"/>
    <mergeCell ref="C78:H79"/>
    <mergeCell ref="C74:H74"/>
    <mergeCell ref="C75:H75"/>
    <mergeCell ref="F76:F77"/>
    <mergeCell ref="G76:G77"/>
    <mergeCell ref="H76:H77"/>
    <mergeCell ref="C56:H56"/>
    <mergeCell ref="C57:H57"/>
    <mergeCell ref="F58:F61"/>
    <mergeCell ref="G58:G61"/>
    <mergeCell ref="H58:H61"/>
    <mergeCell ref="C43:H43"/>
    <mergeCell ref="F44:F45"/>
    <mergeCell ref="G44:G45"/>
    <mergeCell ref="H44:H45"/>
    <mergeCell ref="C47:H47"/>
    <mergeCell ref="C94:H95"/>
    <mergeCell ref="C1:E1"/>
    <mergeCell ref="F1:H1"/>
    <mergeCell ref="C4:H4"/>
    <mergeCell ref="C5:H5"/>
    <mergeCell ref="F6:F11"/>
    <mergeCell ref="G6:G11"/>
    <mergeCell ref="H6:H11"/>
    <mergeCell ref="C13:H13"/>
    <mergeCell ref="C24:H24"/>
    <mergeCell ref="C25:H25"/>
    <mergeCell ref="F26:F29"/>
    <mergeCell ref="G26:G29"/>
    <mergeCell ref="H26:H29"/>
    <mergeCell ref="C31:H31"/>
    <mergeCell ref="C42:H42"/>
  </mergeCells>
  <pageMargins left="0.51181102362204722" right="0.35433070866141736" top="0.27559055118110237" bottom="0.31496062992125984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M89"/>
  <sheetViews>
    <sheetView topLeftCell="B1" workbookViewId="0">
      <pane ySplit="2" topLeftCell="A52" activePane="bottomLeft" state="frozen"/>
      <selection activeCell="L15" sqref="L15"/>
      <selection pane="bottomLeft" activeCell="C32" sqref="C32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99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3:12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3:12" ht="24.95" customHeight="1">
      <c r="C2" s="5" t="s">
        <v>2</v>
      </c>
      <c r="D2" s="6" t="s">
        <v>3</v>
      </c>
      <c r="E2" s="7" t="s">
        <v>4</v>
      </c>
      <c r="F2" s="5" t="s">
        <v>5</v>
      </c>
      <c r="G2" s="5" t="s">
        <v>357</v>
      </c>
      <c r="H2" s="5" t="s">
        <v>7</v>
      </c>
    </row>
    <row r="3" spans="3:12" ht="15.75" thickBot="1">
      <c r="I3" s="1"/>
    </row>
    <row r="4" spans="3:12">
      <c r="C4" s="458" t="s">
        <v>358</v>
      </c>
      <c r="D4" s="459"/>
      <c r="E4" s="459"/>
      <c r="F4" s="459"/>
      <c r="G4" s="459"/>
      <c r="H4" s="460"/>
      <c r="I4" s="1"/>
    </row>
    <row r="5" spans="3:12">
      <c r="C5" s="461" t="s">
        <v>359</v>
      </c>
      <c r="D5" s="462"/>
      <c r="E5" s="462"/>
      <c r="F5" s="462"/>
      <c r="G5" s="462"/>
      <c r="H5" s="463"/>
      <c r="I5" s="1"/>
    </row>
    <row r="6" spans="3:12">
      <c r="C6" s="34" t="s">
        <v>360</v>
      </c>
      <c r="D6" s="13" t="s">
        <v>361</v>
      </c>
      <c r="E6" s="56">
        <v>699.98</v>
      </c>
      <c r="F6" s="445">
        <v>45</v>
      </c>
      <c r="G6" s="445" t="s">
        <v>255</v>
      </c>
      <c r="H6" s="470" t="s">
        <v>63</v>
      </c>
      <c r="I6" s="1"/>
    </row>
    <row r="7" spans="3:12">
      <c r="C7" s="35" t="s">
        <v>362</v>
      </c>
      <c r="D7" s="10" t="s">
        <v>363</v>
      </c>
      <c r="E7" s="55">
        <v>799.98</v>
      </c>
      <c r="F7" s="445"/>
      <c r="G7" s="445"/>
      <c r="H7" s="470"/>
      <c r="I7" s="1"/>
    </row>
    <row r="8" spans="3:12">
      <c r="C8" s="34" t="s">
        <v>364</v>
      </c>
      <c r="D8" s="13" t="s">
        <v>365</v>
      </c>
      <c r="E8" s="56">
        <v>849.98</v>
      </c>
      <c r="F8" s="445"/>
      <c r="G8" s="445"/>
      <c r="H8" s="470"/>
      <c r="I8" s="1"/>
    </row>
    <row r="9" spans="3:12">
      <c r="C9" s="69"/>
      <c r="D9" s="70"/>
      <c r="E9" s="71"/>
      <c r="F9" s="72"/>
      <c r="G9" s="72"/>
      <c r="H9" s="73"/>
      <c r="I9" s="1"/>
    </row>
    <row r="10" spans="3:12">
      <c r="C10" s="442" t="s">
        <v>20</v>
      </c>
      <c r="D10" s="443"/>
      <c r="E10" s="443"/>
      <c r="F10" s="443"/>
      <c r="G10" s="443"/>
      <c r="H10" s="444"/>
      <c r="I10" s="1"/>
    </row>
    <row r="11" spans="3:12">
      <c r="C11" s="20" t="s">
        <v>366</v>
      </c>
      <c r="D11" s="74" t="s">
        <v>367</v>
      </c>
      <c r="E11" s="22">
        <v>59.98</v>
      </c>
      <c r="F11" s="75">
        <v>0</v>
      </c>
      <c r="G11" s="76"/>
      <c r="H11" s="77"/>
      <c r="I11" s="1"/>
    </row>
    <row r="12" spans="3:12">
      <c r="C12" s="20" t="s">
        <v>368</v>
      </c>
      <c r="D12" s="74" t="s">
        <v>369</v>
      </c>
      <c r="E12" s="22">
        <v>71.98</v>
      </c>
      <c r="F12" s="75">
        <v>0</v>
      </c>
      <c r="G12" s="76"/>
      <c r="H12" s="77"/>
      <c r="I12" s="1"/>
    </row>
    <row r="13" spans="3:12">
      <c r="C13" s="20" t="s">
        <v>370</v>
      </c>
      <c r="D13" s="74" t="s">
        <v>371</v>
      </c>
      <c r="E13" s="22">
        <v>107.98</v>
      </c>
      <c r="F13" s="75">
        <v>0</v>
      </c>
      <c r="G13" s="76"/>
      <c r="H13" s="77"/>
      <c r="I13"/>
      <c r="J13"/>
      <c r="K13"/>
      <c r="L13"/>
    </row>
    <row r="14" spans="3:12">
      <c r="C14" s="20" t="s">
        <v>372</v>
      </c>
      <c r="D14" s="74" t="s">
        <v>373</v>
      </c>
      <c r="E14" s="22">
        <v>119.98</v>
      </c>
      <c r="F14" s="75">
        <v>0</v>
      </c>
      <c r="G14" s="76"/>
      <c r="H14" s="77"/>
      <c r="I14"/>
      <c r="J14"/>
      <c r="K14"/>
      <c r="L14"/>
    </row>
    <row r="15" spans="3:12">
      <c r="C15" s="20" t="s">
        <v>374</v>
      </c>
      <c r="D15" s="74" t="s">
        <v>375</v>
      </c>
      <c r="E15" s="22">
        <v>299.98</v>
      </c>
      <c r="F15" s="75">
        <v>0</v>
      </c>
      <c r="G15" s="76"/>
      <c r="H15" s="77"/>
      <c r="I15"/>
      <c r="J15"/>
      <c r="K15"/>
      <c r="L15"/>
    </row>
    <row r="16" spans="3:12">
      <c r="C16" s="20" t="s">
        <v>376</v>
      </c>
      <c r="D16" s="74" t="s">
        <v>377</v>
      </c>
      <c r="E16" s="22">
        <v>323.98</v>
      </c>
      <c r="F16" s="75">
        <v>0</v>
      </c>
      <c r="G16" s="76"/>
      <c r="H16" s="77"/>
      <c r="I16"/>
      <c r="J16"/>
      <c r="K16"/>
      <c r="L16"/>
    </row>
    <row r="17" spans="3:12">
      <c r="C17" s="20" t="s">
        <v>378</v>
      </c>
      <c r="D17" s="74" t="s">
        <v>379</v>
      </c>
      <c r="E17" s="22">
        <v>167.98</v>
      </c>
      <c r="F17" s="75">
        <v>5</v>
      </c>
      <c r="G17" s="76"/>
      <c r="H17" s="77"/>
      <c r="I17"/>
      <c r="J17"/>
      <c r="K17"/>
      <c r="L17"/>
    </row>
    <row r="18" spans="3:12">
      <c r="C18" s="20" t="s">
        <v>380</v>
      </c>
      <c r="D18" s="74" t="s">
        <v>381</v>
      </c>
      <c r="E18" s="22">
        <v>191.98</v>
      </c>
      <c r="F18" s="75">
        <v>18</v>
      </c>
      <c r="G18" s="76"/>
      <c r="H18" s="77"/>
      <c r="I18"/>
      <c r="J18"/>
      <c r="K18"/>
      <c r="L18"/>
    </row>
    <row r="19" spans="3:12">
      <c r="C19" s="20" t="s">
        <v>382</v>
      </c>
      <c r="D19" s="74" t="s">
        <v>383</v>
      </c>
      <c r="E19" s="22">
        <v>311.98</v>
      </c>
      <c r="F19" s="75">
        <v>18</v>
      </c>
      <c r="G19" s="76"/>
      <c r="H19" s="77"/>
      <c r="I19"/>
      <c r="J19"/>
      <c r="K19"/>
      <c r="L19"/>
    </row>
    <row r="20" spans="3:12">
      <c r="C20" s="20" t="s">
        <v>384</v>
      </c>
      <c r="D20" s="74" t="s">
        <v>385</v>
      </c>
      <c r="E20" s="22">
        <v>431.98</v>
      </c>
      <c r="F20" s="106">
        <v>18</v>
      </c>
      <c r="G20" s="107"/>
      <c r="H20" s="108"/>
      <c r="I20"/>
      <c r="J20"/>
      <c r="K20"/>
      <c r="L20"/>
    </row>
    <row r="21" spans="3:12">
      <c r="C21" s="20" t="s">
        <v>386</v>
      </c>
      <c r="D21" s="74" t="s">
        <v>387</v>
      </c>
      <c r="E21" s="105">
        <v>119.98</v>
      </c>
      <c r="F21" s="106">
        <v>0</v>
      </c>
      <c r="G21" s="107"/>
      <c r="H21" s="108"/>
      <c r="I21"/>
      <c r="J21"/>
      <c r="K21"/>
      <c r="L21"/>
    </row>
    <row r="22" spans="3:12" ht="15.75" thickBot="1">
      <c r="C22" s="26" t="s">
        <v>388</v>
      </c>
      <c r="D22" s="78" t="s">
        <v>389</v>
      </c>
      <c r="E22" s="28">
        <v>59.98</v>
      </c>
      <c r="F22" s="79">
        <v>0</v>
      </c>
      <c r="G22" s="80"/>
      <c r="H22" s="81"/>
      <c r="I22"/>
      <c r="J22"/>
      <c r="K22"/>
      <c r="L22"/>
    </row>
    <row r="23" spans="3:12" ht="15.75" thickBot="1">
      <c r="C23"/>
      <c r="D23" s="115"/>
      <c r="E23"/>
      <c r="F23"/>
      <c r="G23"/>
      <c r="H23" s="116"/>
      <c r="I23"/>
      <c r="J23"/>
      <c r="K23"/>
      <c r="L23"/>
    </row>
    <row r="24" spans="3:12">
      <c r="C24" s="458" t="s">
        <v>390</v>
      </c>
      <c r="D24" s="459"/>
      <c r="E24" s="459"/>
      <c r="F24" s="459"/>
      <c r="G24" s="459"/>
      <c r="H24" s="460"/>
    </row>
    <row r="25" spans="3:12">
      <c r="C25" s="461" t="s">
        <v>359</v>
      </c>
      <c r="D25" s="462"/>
      <c r="E25" s="462"/>
      <c r="F25" s="462"/>
      <c r="G25" s="462"/>
      <c r="H25" s="463"/>
    </row>
    <row r="26" spans="3:12">
      <c r="C26" s="34" t="s">
        <v>391</v>
      </c>
      <c r="D26" s="13" t="s">
        <v>392</v>
      </c>
      <c r="E26" s="56">
        <v>1099.98</v>
      </c>
      <c r="F26" s="119">
        <v>45</v>
      </c>
      <c r="G26" s="119" t="s">
        <v>255</v>
      </c>
      <c r="H26" s="120" t="s">
        <v>63</v>
      </c>
    </row>
    <row r="27" spans="3:12">
      <c r="C27" s="69"/>
      <c r="D27" s="70"/>
      <c r="E27" s="71"/>
      <c r="F27" s="72"/>
      <c r="G27" s="72"/>
      <c r="H27" s="73"/>
    </row>
    <row r="28" spans="3:12">
      <c r="C28" s="442" t="s">
        <v>20</v>
      </c>
      <c r="D28" s="443"/>
      <c r="E28" s="443"/>
      <c r="F28" s="443"/>
      <c r="G28" s="443"/>
      <c r="H28" s="444"/>
    </row>
    <row r="29" spans="3:12">
      <c r="C29" s="20" t="s">
        <v>174</v>
      </c>
      <c r="D29" s="74" t="s">
        <v>175</v>
      </c>
      <c r="E29" s="22">
        <v>71.98</v>
      </c>
      <c r="F29" s="75">
        <v>5</v>
      </c>
      <c r="G29" s="75">
        <v>1</v>
      </c>
      <c r="H29" s="104" t="s">
        <v>176</v>
      </c>
    </row>
    <row r="30" spans="3:12">
      <c r="C30" s="20" t="s">
        <v>393</v>
      </c>
      <c r="D30" s="74" t="s">
        <v>394</v>
      </c>
      <c r="E30" s="22">
        <v>79.98</v>
      </c>
      <c r="F30" s="75">
        <v>0</v>
      </c>
      <c r="G30" s="76"/>
      <c r="H30" s="77"/>
    </row>
    <row r="31" spans="3:12">
      <c r="C31" s="20" t="s">
        <v>395</v>
      </c>
      <c r="D31" s="74" t="s">
        <v>396</v>
      </c>
      <c r="E31" s="22">
        <v>139.97999999999999</v>
      </c>
      <c r="F31" s="75">
        <v>0</v>
      </c>
      <c r="G31" s="76"/>
      <c r="H31" s="77"/>
    </row>
    <row r="32" spans="3:12">
      <c r="C32" s="20" t="s">
        <v>397</v>
      </c>
      <c r="D32" s="74" t="s">
        <v>398</v>
      </c>
      <c r="E32" s="22">
        <v>399.98</v>
      </c>
      <c r="F32" s="75">
        <v>0</v>
      </c>
      <c r="G32" s="76"/>
      <c r="H32" s="77"/>
    </row>
    <row r="33" spans="3:8">
      <c r="C33" s="20" t="s">
        <v>399</v>
      </c>
      <c r="D33" s="74" t="s">
        <v>400</v>
      </c>
      <c r="E33" s="22">
        <v>275.98</v>
      </c>
      <c r="F33" s="75">
        <v>5</v>
      </c>
      <c r="G33" s="76"/>
      <c r="H33" s="77"/>
    </row>
    <row r="34" spans="3:8">
      <c r="C34" s="20" t="s">
        <v>401</v>
      </c>
      <c r="D34" s="74" t="s">
        <v>402</v>
      </c>
      <c r="E34" s="22">
        <v>359.98</v>
      </c>
      <c r="F34" s="75">
        <v>18</v>
      </c>
      <c r="G34" s="76"/>
      <c r="H34" s="77"/>
    </row>
    <row r="35" spans="3:8">
      <c r="C35" s="20" t="s">
        <v>386</v>
      </c>
      <c r="D35" s="74" t="s">
        <v>387</v>
      </c>
      <c r="E35" s="105">
        <v>119.98</v>
      </c>
      <c r="F35" s="106">
        <v>0</v>
      </c>
      <c r="G35" s="107"/>
      <c r="H35" s="108"/>
    </row>
    <row r="36" spans="3:8" ht="15.75" thickBot="1">
      <c r="C36" s="26" t="s">
        <v>388</v>
      </c>
      <c r="D36" s="78" t="s">
        <v>389</v>
      </c>
      <c r="E36" s="28">
        <v>59.98</v>
      </c>
      <c r="F36" s="79">
        <v>0</v>
      </c>
      <c r="G36" s="80"/>
      <c r="H36" s="81"/>
    </row>
    <row r="37" spans="3:8" ht="15.75" thickBot="1"/>
    <row r="38" spans="3:8">
      <c r="C38" s="458" t="s">
        <v>403</v>
      </c>
      <c r="D38" s="459"/>
      <c r="E38" s="459"/>
      <c r="F38" s="459"/>
      <c r="G38" s="459"/>
      <c r="H38" s="460"/>
    </row>
    <row r="39" spans="3:8">
      <c r="C39" s="461" t="s">
        <v>404</v>
      </c>
      <c r="D39" s="462"/>
      <c r="E39" s="462"/>
      <c r="F39" s="462"/>
      <c r="G39" s="462"/>
      <c r="H39" s="463"/>
    </row>
    <row r="40" spans="3:8">
      <c r="C40" s="34" t="s">
        <v>405</v>
      </c>
      <c r="D40" s="13" t="s">
        <v>406</v>
      </c>
      <c r="E40" s="56">
        <v>899.98</v>
      </c>
      <c r="F40" s="445" t="s">
        <v>407</v>
      </c>
      <c r="G40" s="445" t="s">
        <v>286</v>
      </c>
      <c r="H40" s="470" t="s">
        <v>408</v>
      </c>
    </row>
    <row r="41" spans="3:8">
      <c r="C41" s="35" t="s">
        <v>409</v>
      </c>
      <c r="D41" s="10" t="s">
        <v>410</v>
      </c>
      <c r="E41" s="55">
        <v>999.98</v>
      </c>
      <c r="F41" s="445"/>
      <c r="G41" s="445"/>
      <c r="H41" s="470"/>
    </row>
    <row r="42" spans="3:8">
      <c r="C42" s="452" t="s">
        <v>20</v>
      </c>
      <c r="D42" s="453"/>
      <c r="E42" s="453"/>
      <c r="F42" s="453"/>
      <c r="G42" s="453"/>
      <c r="H42" s="454"/>
    </row>
    <row r="43" spans="3:8">
      <c r="C43" s="455"/>
      <c r="D43" s="456"/>
      <c r="E43" s="456"/>
      <c r="F43" s="456"/>
      <c r="G43" s="456"/>
      <c r="H43" s="457"/>
    </row>
    <row r="44" spans="3:8">
      <c r="C44" s="20" t="s">
        <v>366</v>
      </c>
      <c r="D44" s="74" t="s">
        <v>367</v>
      </c>
      <c r="E44" s="105">
        <v>59.98</v>
      </c>
      <c r="F44" s="75">
        <v>0</v>
      </c>
      <c r="G44" s="76"/>
      <c r="H44" s="77"/>
    </row>
    <row r="45" spans="3:8">
      <c r="C45" s="20" t="s">
        <v>368</v>
      </c>
      <c r="D45" s="74" t="s">
        <v>369</v>
      </c>
      <c r="E45" s="105">
        <v>71.98</v>
      </c>
      <c r="F45" s="75">
        <v>0</v>
      </c>
      <c r="G45" s="76"/>
      <c r="H45" s="77"/>
    </row>
    <row r="46" spans="3:8">
      <c r="C46" s="20" t="s">
        <v>370</v>
      </c>
      <c r="D46" s="74" t="s">
        <v>371</v>
      </c>
      <c r="E46" s="105">
        <v>107.98</v>
      </c>
      <c r="F46" s="75">
        <v>0</v>
      </c>
      <c r="G46" s="76"/>
      <c r="H46" s="77"/>
    </row>
    <row r="47" spans="3:8">
      <c r="C47" s="20" t="s">
        <v>372</v>
      </c>
      <c r="D47" s="74" t="s">
        <v>373</v>
      </c>
      <c r="E47" s="105">
        <v>119.98</v>
      </c>
      <c r="F47" s="75">
        <v>0</v>
      </c>
      <c r="G47" s="76"/>
      <c r="H47" s="77"/>
    </row>
    <row r="48" spans="3:8">
      <c r="C48" s="20" t="s">
        <v>374</v>
      </c>
      <c r="D48" s="74" t="s">
        <v>375</v>
      </c>
      <c r="E48" s="105">
        <v>299.98</v>
      </c>
      <c r="F48" s="75">
        <v>0</v>
      </c>
      <c r="G48" s="76"/>
      <c r="H48" s="77"/>
    </row>
    <row r="49" spans="3:8">
      <c r="C49" s="20" t="s">
        <v>376</v>
      </c>
      <c r="D49" s="74" t="s">
        <v>377</v>
      </c>
      <c r="E49" s="105">
        <v>323.98</v>
      </c>
      <c r="F49" s="75">
        <v>0</v>
      </c>
      <c r="G49" s="76"/>
      <c r="H49" s="77"/>
    </row>
    <row r="50" spans="3:8">
      <c r="C50" s="20" t="s">
        <v>200</v>
      </c>
      <c r="D50" s="74" t="s">
        <v>201</v>
      </c>
      <c r="E50" s="22">
        <v>71.98</v>
      </c>
      <c r="F50" s="75">
        <v>0</v>
      </c>
      <c r="G50" s="76"/>
      <c r="H50" s="77"/>
    </row>
    <row r="51" spans="3:8">
      <c r="C51" s="20" t="s">
        <v>411</v>
      </c>
      <c r="D51" s="74" t="s">
        <v>412</v>
      </c>
      <c r="E51" s="22">
        <v>311.98</v>
      </c>
      <c r="F51" s="75">
        <v>25</v>
      </c>
      <c r="G51" s="76"/>
      <c r="H51" s="77"/>
    </row>
    <row r="52" spans="3:8">
      <c r="C52" s="20" t="s">
        <v>413</v>
      </c>
      <c r="D52" s="74" t="s">
        <v>414</v>
      </c>
      <c r="E52" s="22">
        <v>359.98</v>
      </c>
      <c r="F52" s="75">
        <v>25</v>
      </c>
      <c r="G52" s="76"/>
      <c r="H52" s="77"/>
    </row>
    <row r="53" spans="3:8">
      <c r="C53" s="20" t="s">
        <v>386</v>
      </c>
      <c r="D53" s="74" t="s">
        <v>387</v>
      </c>
      <c r="E53" s="105">
        <v>119.98</v>
      </c>
      <c r="F53" s="106">
        <v>0</v>
      </c>
      <c r="G53" s="107"/>
      <c r="H53" s="108"/>
    </row>
    <row r="54" spans="3:8" ht="15.75" thickBot="1">
      <c r="C54" s="26" t="s">
        <v>388</v>
      </c>
      <c r="D54" s="78" t="s">
        <v>389</v>
      </c>
      <c r="E54" s="28">
        <v>59.98</v>
      </c>
      <c r="F54" s="79">
        <v>0</v>
      </c>
      <c r="G54" s="80"/>
      <c r="H54" s="81"/>
    </row>
    <row r="55" spans="3:8" ht="15.75" thickBot="1"/>
    <row r="56" spans="3:8">
      <c r="C56" s="458" t="s">
        <v>415</v>
      </c>
      <c r="D56" s="459"/>
      <c r="E56" s="459"/>
      <c r="F56" s="459"/>
      <c r="G56" s="459"/>
      <c r="H56" s="460"/>
    </row>
    <row r="57" spans="3:8">
      <c r="C57" s="461" t="s">
        <v>404</v>
      </c>
      <c r="D57" s="462"/>
      <c r="E57" s="462"/>
      <c r="F57" s="462"/>
      <c r="G57" s="462"/>
      <c r="H57" s="463"/>
    </row>
    <row r="58" spans="3:8">
      <c r="C58" s="34" t="s">
        <v>416</v>
      </c>
      <c r="D58" s="13" t="s">
        <v>392</v>
      </c>
      <c r="E58" s="56">
        <v>1099.98</v>
      </c>
      <c r="F58" s="119">
        <v>45</v>
      </c>
      <c r="G58" s="119" t="s">
        <v>255</v>
      </c>
      <c r="H58" s="120" t="s">
        <v>63</v>
      </c>
    </row>
    <row r="59" spans="3:8">
      <c r="C59" s="452" t="s">
        <v>20</v>
      </c>
      <c r="D59" s="453"/>
      <c r="E59" s="453"/>
      <c r="F59" s="453"/>
      <c r="G59" s="453"/>
      <c r="H59" s="454"/>
    </row>
    <row r="60" spans="3:8">
      <c r="C60" s="455"/>
      <c r="D60" s="456"/>
      <c r="E60" s="456"/>
      <c r="F60" s="456"/>
      <c r="G60" s="456"/>
      <c r="H60" s="457"/>
    </row>
    <row r="61" spans="3:8">
      <c r="C61" s="20" t="s">
        <v>174</v>
      </c>
      <c r="D61" s="74" t="s">
        <v>175</v>
      </c>
      <c r="E61" s="22">
        <v>71.98</v>
      </c>
      <c r="F61" s="75">
        <v>5</v>
      </c>
      <c r="G61" s="75">
        <v>1</v>
      </c>
      <c r="H61" s="104" t="s">
        <v>176</v>
      </c>
    </row>
    <row r="62" spans="3:8">
      <c r="C62" s="20" t="s">
        <v>393</v>
      </c>
      <c r="D62" s="74" t="s">
        <v>394</v>
      </c>
      <c r="E62" s="22">
        <v>79.98</v>
      </c>
      <c r="F62" s="75">
        <v>0</v>
      </c>
      <c r="G62" s="76"/>
      <c r="H62" s="77"/>
    </row>
    <row r="63" spans="3:8">
      <c r="C63" s="20" t="s">
        <v>395</v>
      </c>
      <c r="D63" s="74" t="s">
        <v>396</v>
      </c>
      <c r="E63" s="22">
        <v>139.97999999999999</v>
      </c>
      <c r="F63" s="75">
        <v>0</v>
      </c>
      <c r="G63" s="76"/>
      <c r="H63" s="77"/>
    </row>
    <row r="64" spans="3:8">
      <c r="C64" s="20" t="s">
        <v>397</v>
      </c>
      <c r="D64" s="74" t="s">
        <v>398</v>
      </c>
      <c r="E64" s="22">
        <v>399.98</v>
      </c>
      <c r="F64" s="75">
        <v>0</v>
      </c>
      <c r="G64" s="76"/>
      <c r="H64" s="77"/>
    </row>
    <row r="65" spans="3:12">
      <c r="C65" s="20" t="s">
        <v>200</v>
      </c>
      <c r="D65" s="74" t="s">
        <v>201</v>
      </c>
      <c r="E65" s="22">
        <v>71.98</v>
      </c>
      <c r="F65" s="75">
        <v>0</v>
      </c>
      <c r="G65" s="76"/>
      <c r="H65" s="77"/>
    </row>
    <row r="66" spans="3:12">
      <c r="C66" s="20" t="s">
        <v>417</v>
      </c>
      <c r="D66" s="74" t="s">
        <v>418</v>
      </c>
      <c r="E66" s="22">
        <v>479.98</v>
      </c>
      <c r="F66" s="75">
        <v>25</v>
      </c>
      <c r="G66" s="76"/>
      <c r="H66" s="77"/>
    </row>
    <row r="67" spans="3:12">
      <c r="C67" s="20" t="s">
        <v>386</v>
      </c>
      <c r="D67" s="74" t="s">
        <v>387</v>
      </c>
      <c r="E67" s="105">
        <v>119.98</v>
      </c>
      <c r="F67" s="106">
        <v>0</v>
      </c>
      <c r="G67" s="107"/>
      <c r="H67" s="108"/>
    </row>
    <row r="68" spans="3:12" ht="15.75" thickBot="1">
      <c r="C68" s="26" t="s">
        <v>388</v>
      </c>
      <c r="D68" s="78" t="s">
        <v>389</v>
      </c>
      <c r="E68" s="28">
        <v>59.98</v>
      </c>
      <c r="F68" s="79">
        <v>0</v>
      </c>
      <c r="G68" s="80"/>
      <c r="H68" s="81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 s="118"/>
      <c r="H80" s="118"/>
      <c r="I80"/>
      <c r="J80"/>
      <c r="K80"/>
      <c r="L80"/>
    </row>
    <row r="83" spans="4:13">
      <c r="E83" s="33"/>
      <c r="G83" s="1"/>
    </row>
    <row r="84" spans="4:13">
      <c r="E84" s="33"/>
      <c r="G84" s="1"/>
    </row>
    <row r="85" spans="4:13">
      <c r="E85" s="33"/>
      <c r="G85" s="1"/>
    </row>
    <row r="86" spans="4:13">
      <c r="E86" s="33"/>
      <c r="G86" s="1"/>
    </row>
    <row r="87" spans="4:13">
      <c r="E87" s="33"/>
      <c r="G87" s="1"/>
    </row>
    <row r="88" spans="4:13" s="39" customFormat="1">
      <c r="D88" s="121"/>
      <c r="E88" s="60"/>
      <c r="F88" s="122"/>
      <c r="I88" s="2"/>
      <c r="J88" s="123"/>
      <c r="L88" s="122"/>
      <c r="M88" s="1"/>
    </row>
    <row r="89" spans="4:13">
      <c r="E89" s="33"/>
      <c r="G89" s="1"/>
    </row>
  </sheetData>
  <mergeCells count="20">
    <mergeCell ref="C59:H60"/>
    <mergeCell ref="F40:F41"/>
    <mergeCell ref="G40:G41"/>
    <mergeCell ref="H40:H41"/>
    <mergeCell ref="C56:H56"/>
    <mergeCell ref="C57:H57"/>
    <mergeCell ref="C42:H43"/>
    <mergeCell ref="C39:H39"/>
    <mergeCell ref="C1:E1"/>
    <mergeCell ref="F1:H1"/>
    <mergeCell ref="C4:H4"/>
    <mergeCell ref="C5:H5"/>
    <mergeCell ref="F6:F8"/>
    <mergeCell ref="G6:G8"/>
    <mergeCell ref="H6:H8"/>
    <mergeCell ref="C10:H10"/>
    <mergeCell ref="C24:H24"/>
    <mergeCell ref="C25:H25"/>
    <mergeCell ref="C28:H28"/>
    <mergeCell ref="C38:H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N106"/>
  <sheetViews>
    <sheetView topLeftCell="B1" workbookViewId="0">
      <pane ySplit="2" topLeftCell="A57" activePane="bottomLeft" state="frozen"/>
      <selection activeCell="L15" sqref="L15"/>
      <selection pane="bottomLeft" activeCell="J66" sqref="J66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99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3:12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3:12" ht="24.95" customHeight="1">
      <c r="C2" s="5" t="s">
        <v>2</v>
      </c>
      <c r="D2" s="6" t="s">
        <v>3</v>
      </c>
      <c r="E2" s="7" t="s">
        <v>4</v>
      </c>
      <c r="F2" s="5" t="s">
        <v>5</v>
      </c>
      <c r="G2" s="5" t="s">
        <v>357</v>
      </c>
      <c r="H2" s="5" t="s">
        <v>7</v>
      </c>
    </row>
    <row r="3" spans="3:12" ht="15.75" thickBot="1">
      <c r="I3" s="1"/>
    </row>
    <row r="4" spans="3:12">
      <c r="C4" s="458" t="s">
        <v>419</v>
      </c>
      <c r="D4" s="459"/>
      <c r="E4" s="459"/>
      <c r="F4" s="459"/>
      <c r="G4" s="459"/>
      <c r="H4" s="460"/>
      <c r="I4" s="1"/>
    </row>
    <row r="5" spans="3:12">
      <c r="C5" s="461" t="s">
        <v>420</v>
      </c>
      <c r="D5" s="462"/>
      <c r="E5" s="462"/>
      <c r="F5" s="462"/>
      <c r="G5" s="462"/>
      <c r="H5" s="463"/>
      <c r="I5" s="1"/>
    </row>
    <row r="6" spans="3:12">
      <c r="C6" s="34" t="s">
        <v>421</v>
      </c>
      <c r="D6" s="13" t="s">
        <v>422</v>
      </c>
      <c r="E6" s="56">
        <v>899.98</v>
      </c>
      <c r="F6" s="464">
        <v>45</v>
      </c>
      <c r="G6" s="464" t="s">
        <v>255</v>
      </c>
      <c r="H6" s="467" t="s">
        <v>63</v>
      </c>
      <c r="I6" s="1"/>
    </row>
    <row r="7" spans="3:12">
      <c r="C7" s="35" t="s">
        <v>423</v>
      </c>
      <c r="D7" s="10" t="s">
        <v>424</v>
      </c>
      <c r="E7" s="55">
        <v>1099.98</v>
      </c>
      <c r="F7" s="465"/>
      <c r="G7" s="465"/>
      <c r="H7" s="468"/>
      <c r="I7" s="1"/>
    </row>
    <row r="8" spans="3:12">
      <c r="C8" s="34" t="s">
        <v>425</v>
      </c>
      <c r="D8" s="13" t="s">
        <v>426</v>
      </c>
      <c r="E8" s="56">
        <v>999.98</v>
      </c>
      <c r="F8" s="465"/>
      <c r="G8" s="465"/>
      <c r="H8" s="468"/>
      <c r="I8" s="1"/>
    </row>
    <row r="9" spans="3:12">
      <c r="C9" s="35" t="s">
        <v>427</v>
      </c>
      <c r="D9" s="10" t="s">
        <v>428</v>
      </c>
      <c r="E9" s="55">
        <v>1199.98</v>
      </c>
      <c r="F9" s="465"/>
      <c r="G9" s="465"/>
      <c r="H9" s="468"/>
      <c r="I9" s="1"/>
    </row>
    <row r="10" spans="3:12">
      <c r="C10" s="34" t="s">
        <v>429</v>
      </c>
      <c r="D10" s="13" t="s">
        <v>430</v>
      </c>
      <c r="E10" s="56">
        <v>1049.98</v>
      </c>
      <c r="F10" s="465"/>
      <c r="G10" s="465"/>
      <c r="H10" s="468"/>
      <c r="I10" s="1"/>
    </row>
    <row r="11" spans="3:12">
      <c r="C11" s="35" t="s">
        <v>431</v>
      </c>
      <c r="D11" s="10" t="s">
        <v>432</v>
      </c>
      <c r="E11" s="55">
        <v>1249.98</v>
      </c>
      <c r="F11" s="466"/>
      <c r="G11" s="466"/>
      <c r="H11" s="469"/>
      <c r="I11" s="1"/>
    </row>
    <row r="12" spans="3:12">
      <c r="C12" s="69"/>
      <c r="D12" s="70"/>
      <c r="E12" s="71"/>
      <c r="F12" s="72"/>
      <c r="G12" s="72"/>
      <c r="H12" s="73"/>
      <c r="I12" s="1"/>
    </row>
    <row r="13" spans="3:12">
      <c r="C13" s="442" t="s">
        <v>20</v>
      </c>
      <c r="D13" s="443"/>
      <c r="E13" s="443"/>
      <c r="F13" s="443"/>
      <c r="G13" s="443"/>
      <c r="H13" s="444"/>
      <c r="I13" s="1"/>
    </row>
    <row r="14" spans="3:12">
      <c r="C14" s="20" t="s">
        <v>366</v>
      </c>
      <c r="D14" s="74" t="s">
        <v>367</v>
      </c>
      <c r="E14" s="22">
        <v>59.98</v>
      </c>
      <c r="F14" s="75">
        <v>0</v>
      </c>
      <c r="G14" s="76"/>
      <c r="H14" s="77"/>
      <c r="I14" s="1"/>
    </row>
    <row r="15" spans="3:12">
      <c r="C15" s="20" t="s">
        <v>368</v>
      </c>
      <c r="D15" s="74" t="s">
        <v>369</v>
      </c>
      <c r="E15" s="22">
        <v>71.98</v>
      </c>
      <c r="F15" s="75">
        <v>0</v>
      </c>
      <c r="G15" s="76"/>
      <c r="H15" s="77"/>
      <c r="I15" s="1"/>
    </row>
    <row r="16" spans="3:12">
      <c r="C16" s="20" t="s">
        <v>370</v>
      </c>
      <c r="D16" s="74" t="s">
        <v>371</v>
      </c>
      <c r="E16" s="22">
        <v>107.98</v>
      </c>
      <c r="F16" s="75">
        <v>0</v>
      </c>
      <c r="G16" s="76"/>
      <c r="H16" s="77"/>
      <c r="I16"/>
      <c r="J16"/>
      <c r="K16"/>
      <c r="L16"/>
    </row>
    <row r="17" spans="3:12">
      <c r="C17" s="20" t="s">
        <v>372</v>
      </c>
      <c r="D17" s="74" t="s">
        <v>373</v>
      </c>
      <c r="E17" s="22">
        <v>119.98</v>
      </c>
      <c r="F17" s="75">
        <v>0</v>
      </c>
      <c r="G17" s="76"/>
      <c r="H17" s="77"/>
      <c r="I17"/>
      <c r="J17"/>
      <c r="K17"/>
      <c r="L17"/>
    </row>
    <row r="18" spans="3:12">
      <c r="C18" s="20" t="s">
        <v>374</v>
      </c>
      <c r="D18" s="74" t="s">
        <v>375</v>
      </c>
      <c r="E18" s="22">
        <v>299.98</v>
      </c>
      <c r="F18" s="75">
        <v>0</v>
      </c>
      <c r="G18" s="76"/>
      <c r="H18" s="77"/>
      <c r="I18"/>
      <c r="J18"/>
      <c r="K18"/>
      <c r="L18"/>
    </row>
    <row r="19" spans="3:12">
      <c r="C19" s="20" t="s">
        <v>376</v>
      </c>
      <c r="D19" s="74" t="s">
        <v>377</v>
      </c>
      <c r="E19" s="22">
        <v>323.98</v>
      </c>
      <c r="F19" s="75">
        <v>0</v>
      </c>
      <c r="G19" s="76"/>
      <c r="H19" s="77"/>
      <c r="I19"/>
      <c r="J19"/>
      <c r="K19"/>
      <c r="L19"/>
    </row>
    <row r="20" spans="3:12">
      <c r="C20" s="20" t="s">
        <v>378</v>
      </c>
      <c r="D20" s="74" t="s">
        <v>379</v>
      </c>
      <c r="E20" s="22">
        <v>167.98</v>
      </c>
      <c r="F20" s="75">
        <v>5</v>
      </c>
      <c r="G20" s="76"/>
      <c r="H20" s="77"/>
      <c r="I20"/>
      <c r="J20"/>
      <c r="K20"/>
      <c r="L20"/>
    </row>
    <row r="21" spans="3:12">
      <c r="C21" s="20" t="s">
        <v>380</v>
      </c>
      <c r="D21" s="74" t="s">
        <v>381</v>
      </c>
      <c r="E21" s="22">
        <v>191.98</v>
      </c>
      <c r="F21" s="75">
        <v>18</v>
      </c>
      <c r="G21" s="76"/>
      <c r="H21" s="77"/>
      <c r="I21"/>
      <c r="J21"/>
      <c r="K21"/>
      <c r="L21"/>
    </row>
    <row r="22" spans="3:12">
      <c r="C22" s="20" t="s">
        <v>382</v>
      </c>
      <c r="D22" s="74" t="s">
        <v>383</v>
      </c>
      <c r="E22" s="22">
        <v>311.98</v>
      </c>
      <c r="F22" s="75">
        <v>18</v>
      </c>
      <c r="G22" s="76"/>
      <c r="H22" s="77"/>
      <c r="I22"/>
      <c r="J22"/>
      <c r="K22"/>
      <c r="L22"/>
    </row>
    <row r="23" spans="3:12">
      <c r="C23" s="20" t="s">
        <v>384</v>
      </c>
      <c r="D23" s="74" t="s">
        <v>385</v>
      </c>
      <c r="E23" s="22">
        <v>431.98</v>
      </c>
      <c r="F23" s="106">
        <v>18</v>
      </c>
      <c r="G23" s="107"/>
      <c r="H23" s="108"/>
      <c r="I23"/>
      <c r="J23"/>
      <c r="K23"/>
      <c r="L23"/>
    </row>
    <row r="24" spans="3:12">
      <c r="C24" s="20" t="s">
        <v>386</v>
      </c>
      <c r="D24" s="74" t="s">
        <v>387</v>
      </c>
      <c r="E24" s="105">
        <v>119.98</v>
      </c>
      <c r="F24" s="106">
        <v>0</v>
      </c>
      <c r="G24" s="107"/>
      <c r="H24" s="108"/>
      <c r="I24"/>
      <c r="J24"/>
      <c r="K24"/>
      <c r="L24"/>
    </row>
    <row r="25" spans="3:12">
      <c r="C25" s="20" t="s">
        <v>388</v>
      </c>
      <c r="D25" s="74" t="s">
        <v>389</v>
      </c>
      <c r="E25" s="105">
        <v>59.98</v>
      </c>
      <c r="F25" s="106">
        <v>0</v>
      </c>
      <c r="G25" s="107"/>
      <c r="H25" s="108"/>
      <c r="I25"/>
      <c r="J25"/>
      <c r="K25"/>
      <c r="L25"/>
    </row>
    <row r="26" spans="3:12" ht="15.75" thickBot="1">
      <c r="C26" s="26" t="s">
        <v>709</v>
      </c>
      <c r="D26" s="78" t="s">
        <v>33</v>
      </c>
      <c r="E26" s="28">
        <v>47.98</v>
      </c>
      <c r="F26" s="79">
        <v>0</v>
      </c>
      <c r="G26" s="80"/>
      <c r="H26" s="81"/>
      <c r="I26"/>
      <c r="J26"/>
      <c r="K26"/>
      <c r="L26"/>
    </row>
    <row r="27" spans="3:12" ht="15.75" thickBot="1">
      <c r="C27"/>
      <c r="D27" s="115"/>
      <c r="E27"/>
      <c r="F27"/>
      <c r="G27"/>
      <c r="H27" s="116"/>
      <c r="I27"/>
      <c r="J27"/>
      <c r="K27"/>
      <c r="L27"/>
    </row>
    <row r="28" spans="3:12">
      <c r="C28" s="458" t="s">
        <v>433</v>
      </c>
      <c r="D28" s="459"/>
      <c r="E28" s="459"/>
      <c r="F28" s="459"/>
      <c r="G28" s="459"/>
      <c r="H28" s="460"/>
    </row>
    <row r="29" spans="3:12">
      <c r="C29" s="461" t="s">
        <v>420</v>
      </c>
      <c r="D29" s="462"/>
      <c r="E29" s="462"/>
      <c r="F29" s="462"/>
      <c r="G29" s="462"/>
      <c r="H29" s="463"/>
    </row>
    <row r="30" spans="3:12">
      <c r="C30" s="12" t="s">
        <v>434</v>
      </c>
      <c r="D30" s="13" t="s">
        <v>435</v>
      </c>
      <c r="E30" s="56">
        <v>1299.98</v>
      </c>
      <c r="F30" s="119">
        <v>45</v>
      </c>
      <c r="G30" s="119" t="s">
        <v>255</v>
      </c>
      <c r="H30" s="120" t="s">
        <v>63</v>
      </c>
    </row>
    <row r="31" spans="3:12">
      <c r="C31" s="69"/>
      <c r="D31" s="70"/>
      <c r="E31" s="71"/>
      <c r="F31" s="72"/>
      <c r="G31" s="72"/>
      <c r="H31" s="73"/>
    </row>
    <row r="32" spans="3:12">
      <c r="C32" s="442" t="s">
        <v>20</v>
      </c>
      <c r="D32" s="443"/>
      <c r="E32" s="443"/>
      <c r="F32" s="443"/>
      <c r="G32" s="443"/>
      <c r="H32" s="444"/>
    </row>
    <row r="33" spans="3:8">
      <c r="C33" s="20" t="s">
        <v>174</v>
      </c>
      <c r="D33" s="74" t="s">
        <v>175</v>
      </c>
      <c r="E33" s="22">
        <v>71.98</v>
      </c>
      <c r="F33" s="75">
        <v>5</v>
      </c>
      <c r="G33" s="75">
        <v>1</v>
      </c>
      <c r="H33" s="104" t="s">
        <v>176</v>
      </c>
    </row>
    <row r="34" spans="3:8">
      <c r="C34" s="20" t="s">
        <v>393</v>
      </c>
      <c r="D34" s="74" t="s">
        <v>394</v>
      </c>
      <c r="E34" s="22">
        <v>79.98</v>
      </c>
      <c r="F34" s="75">
        <v>0</v>
      </c>
      <c r="G34" s="76"/>
      <c r="H34" s="77"/>
    </row>
    <row r="35" spans="3:8">
      <c r="C35" s="20" t="s">
        <v>395</v>
      </c>
      <c r="D35" s="74" t="s">
        <v>396</v>
      </c>
      <c r="E35" s="22">
        <v>139.97999999999999</v>
      </c>
      <c r="F35" s="75">
        <v>0</v>
      </c>
      <c r="G35" s="76"/>
      <c r="H35" s="77"/>
    </row>
    <row r="36" spans="3:8">
      <c r="C36" s="20" t="s">
        <v>397</v>
      </c>
      <c r="D36" s="74" t="s">
        <v>398</v>
      </c>
      <c r="E36" s="22">
        <v>399.98</v>
      </c>
      <c r="F36" s="75">
        <v>0</v>
      </c>
      <c r="G36" s="76"/>
      <c r="H36" s="77"/>
    </row>
    <row r="37" spans="3:8">
      <c r="C37" s="20" t="s">
        <v>399</v>
      </c>
      <c r="D37" s="74" t="s">
        <v>400</v>
      </c>
      <c r="E37" s="22">
        <v>275.98</v>
      </c>
      <c r="F37" s="75">
        <v>5</v>
      </c>
      <c r="G37" s="76"/>
      <c r="H37" s="77"/>
    </row>
    <row r="38" spans="3:8">
      <c r="C38" s="20" t="s">
        <v>401</v>
      </c>
      <c r="D38" s="74" t="s">
        <v>402</v>
      </c>
      <c r="E38" s="22">
        <v>359.98</v>
      </c>
      <c r="F38" s="75">
        <v>18</v>
      </c>
      <c r="G38" s="76"/>
      <c r="H38" s="77"/>
    </row>
    <row r="39" spans="3:8">
      <c r="C39" s="20" t="s">
        <v>386</v>
      </c>
      <c r="D39" s="74" t="s">
        <v>387</v>
      </c>
      <c r="E39" s="105">
        <v>119.98</v>
      </c>
      <c r="F39" s="106">
        <v>0</v>
      </c>
      <c r="G39" s="107"/>
      <c r="H39" s="108"/>
    </row>
    <row r="40" spans="3:8">
      <c r="C40" s="20" t="s">
        <v>388</v>
      </c>
      <c r="D40" s="74" t="s">
        <v>389</v>
      </c>
      <c r="E40" s="105">
        <v>59.98</v>
      </c>
      <c r="F40" s="106">
        <v>0</v>
      </c>
      <c r="G40" s="107"/>
      <c r="H40" s="108"/>
    </row>
    <row r="41" spans="3:8" ht="15.75" thickBot="1">
      <c r="C41" s="26" t="s">
        <v>709</v>
      </c>
      <c r="D41" s="78" t="s">
        <v>33</v>
      </c>
      <c r="E41" s="28">
        <v>47.98</v>
      </c>
      <c r="F41" s="79">
        <v>0</v>
      </c>
      <c r="G41" s="80"/>
      <c r="H41" s="81"/>
    </row>
    <row r="42" spans="3:8" ht="15.75" thickBot="1"/>
    <row r="43" spans="3:8">
      <c r="C43" s="458" t="s">
        <v>403</v>
      </c>
      <c r="D43" s="459"/>
      <c r="E43" s="459"/>
      <c r="F43" s="459"/>
      <c r="G43" s="459"/>
      <c r="H43" s="460"/>
    </row>
    <row r="44" spans="3:8">
      <c r="C44" s="461" t="s">
        <v>436</v>
      </c>
      <c r="D44" s="462"/>
      <c r="E44" s="462"/>
      <c r="F44" s="462"/>
      <c r="G44" s="462"/>
      <c r="H44" s="463"/>
    </row>
    <row r="45" spans="3:8">
      <c r="C45" s="12" t="s">
        <v>437</v>
      </c>
      <c r="D45" s="13" t="s">
        <v>438</v>
      </c>
      <c r="E45" s="56">
        <v>1099.98</v>
      </c>
      <c r="F45" s="445" t="s">
        <v>407</v>
      </c>
      <c r="G45" s="445" t="s">
        <v>286</v>
      </c>
      <c r="H45" s="470" t="s">
        <v>408</v>
      </c>
    </row>
    <row r="46" spans="3:8">
      <c r="C46" s="35" t="s">
        <v>439</v>
      </c>
      <c r="D46" s="10" t="s">
        <v>440</v>
      </c>
      <c r="E46" s="55">
        <v>1299.98</v>
      </c>
      <c r="F46" s="445"/>
      <c r="G46" s="445"/>
      <c r="H46" s="470"/>
    </row>
    <row r="47" spans="3:8">
      <c r="C47" s="12" t="s">
        <v>441</v>
      </c>
      <c r="D47" s="13" t="s">
        <v>442</v>
      </c>
      <c r="E47" s="56">
        <v>1299.98</v>
      </c>
      <c r="F47" s="445"/>
      <c r="G47" s="445"/>
      <c r="H47" s="470"/>
    </row>
    <row r="48" spans="3:8">
      <c r="C48" s="35" t="s">
        <v>443</v>
      </c>
      <c r="D48" s="10" t="s">
        <v>444</v>
      </c>
      <c r="E48" s="55">
        <v>1499.98</v>
      </c>
      <c r="F48" s="445"/>
      <c r="G48" s="445"/>
      <c r="H48" s="470"/>
    </row>
    <row r="49" spans="3:8">
      <c r="C49" s="69"/>
      <c r="D49" s="70"/>
      <c r="E49" s="71"/>
      <c r="F49" s="72"/>
      <c r="G49" s="72"/>
      <c r="H49" s="73"/>
    </row>
    <row r="50" spans="3:8">
      <c r="C50" s="442" t="s">
        <v>20</v>
      </c>
      <c r="D50" s="443"/>
      <c r="E50" s="443"/>
      <c r="F50" s="443"/>
      <c r="G50" s="443"/>
      <c r="H50" s="444"/>
    </row>
    <row r="51" spans="3:8">
      <c r="C51" s="20" t="s">
        <v>366</v>
      </c>
      <c r="D51" s="74" t="s">
        <v>367</v>
      </c>
      <c r="E51" s="105">
        <v>59.98</v>
      </c>
      <c r="F51" s="75">
        <v>0</v>
      </c>
      <c r="G51" s="76"/>
      <c r="H51" s="77"/>
    </row>
    <row r="52" spans="3:8">
      <c r="C52" s="20" t="s">
        <v>368</v>
      </c>
      <c r="D52" s="74" t="s">
        <v>369</v>
      </c>
      <c r="E52" s="105">
        <v>71.98</v>
      </c>
      <c r="F52" s="75">
        <v>0</v>
      </c>
      <c r="G52" s="76"/>
      <c r="H52" s="77"/>
    </row>
    <row r="53" spans="3:8">
      <c r="C53" s="20" t="s">
        <v>370</v>
      </c>
      <c r="D53" s="74" t="s">
        <v>371</v>
      </c>
      <c r="E53" s="105">
        <v>107.98</v>
      </c>
      <c r="F53" s="75">
        <v>0</v>
      </c>
      <c r="G53" s="76"/>
      <c r="H53" s="77"/>
    </row>
    <row r="54" spans="3:8">
      <c r="C54" s="20" t="s">
        <v>372</v>
      </c>
      <c r="D54" s="74" t="s">
        <v>373</v>
      </c>
      <c r="E54" s="105">
        <v>119.98</v>
      </c>
      <c r="F54" s="75">
        <v>0</v>
      </c>
      <c r="G54" s="76"/>
      <c r="H54" s="77"/>
    </row>
    <row r="55" spans="3:8">
      <c r="C55" s="20" t="s">
        <v>374</v>
      </c>
      <c r="D55" s="74" t="s">
        <v>375</v>
      </c>
      <c r="E55" s="105">
        <v>299.98</v>
      </c>
      <c r="F55" s="75">
        <v>0</v>
      </c>
      <c r="G55" s="76"/>
      <c r="H55" s="77"/>
    </row>
    <row r="56" spans="3:8">
      <c r="C56" s="20" t="s">
        <v>376</v>
      </c>
      <c r="D56" s="74" t="s">
        <v>377</v>
      </c>
      <c r="E56" s="105">
        <v>323.98</v>
      </c>
      <c r="F56" s="75">
        <v>0</v>
      </c>
      <c r="G56" s="76"/>
      <c r="H56" s="77"/>
    </row>
    <row r="57" spans="3:8">
      <c r="C57" s="20" t="s">
        <v>200</v>
      </c>
      <c r="D57" s="74" t="s">
        <v>201</v>
      </c>
      <c r="E57" s="22">
        <v>71.98</v>
      </c>
      <c r="F57" s="75">
        <v>0</v>
      </c>
      <c r="G57" s="76"/>
      <c r="H57" s="77"/>
    </row>
    <row r="58" spans="3:8">
      <c r="C58" s="20" t="s">
        <v>411</v>
      </c>
      <c r="D58" s="74" t="s">
        <v>412</v>
      </c>
      <c r="E58" s="22">
        <v>311.98</v>
      </c>
      <c r="F58" s="75">
        <v>25</v>
      </c>
      <c r="G58" s="76"/>
      <c r="H58" s="77"/>
    </row>
    <row r="59" spans="3:8">
      <c r="C59" s="20" t="s">
        <v>413</v>
      </c>
      <c r="D59" s="74" t="s">
        <v>414</v>
      </c>
      <c r="E59" s="22">
        <v>359.98</v>
      </c>
      <c r="F59" s="75">
        <v>25</v>
      </c>
      <c r="G59" s="76"/>
      <c r="H59" s="77"/>
    </row>
    <row r="60" spans="3:8">
      <c r="C60" s="20" t="s">
        <v>386</v>
      </c>
      <c r="D60" s="74" t="s">
        <v>387</v>
      </c>
      <c r="E60" s="105">
        <v>119.98</v>
      </c>
      <c r="F60" s="106">
        <v>0</v>
      </c>
      <c r="G60" s="107"/>
      <c r="H60" s="108"/>
    </row>
    <row r="61" spans="3:8">
      <c r="C61" s="20" t="s">
        <v>388</v>
      </c>
      <c r="D61" s="74" t="s">
        <v>389</v>
      </c>
      <c r="E61" s="105">
        <v>59.98</v>
      </c>
      <c r="F61" s="106">
        <v>0</v>
      </c>
      <c r="G61" s="107"/>
      <c r="H61" s="108"/>
    </row>
    <row r="62" spans="3:8" ht="15.75" thickBot="1">
      <c r="C62" s="26" t="s">
        <v>709</v>
      </c>
      <c r="D62" s="78" t="s">
        <v>33</v>
      </c>
      <c r="E62" s="28">
        <v>47.98</v>
      </c>
      <c r="F62" s="79">
        <v>0</v>
      </c>
      <c r="G62" s="80"/>
      <c r="H62" s="81"/>
    </row>
    <row r="63" spans="3:8" ht="15.75" thickBot="1"/>
    <row r="64" spans="3:8">
      <c r="C64" s="458" t="s">
        <v>415</v>
      </c>
      <c r="D64" s="459"/>
      <c r="E64" s="459"/>
      <c r="F64" s="459"/>
      <c r="G64" s="459"/>
      <c r="H64" s="460"/>
    </row>
    <row r="65" spans="3:12">
      <c r="C65" s="461" t="s">
        <v>436</v>
      </c>
      <c r="D65" s="462"/>
      <c r="E65" s="462"/>
      <c r="F65" s="462"/>
      <c r="G65" s="462"/>
      <c r="H65" s="463"/>
    </row>
    <row r="66" spans="3:12">
      <c r="C66" s="34" t="s">
        <v>445</v>
      </c>
      <c r="D66" s="124" t="s">
        <v>446</v>
      </c>
      <c r="E66" s="86">
        <v>1499.98</v>
      </c>
      <c r="F66" s="119">
        <v>45</v>
      </c>
      <c r="G66" s="119" t="s">
        <v>255</v>
      </c>
      <c r="H66" s="120" t="s">
        <v>63</v>
      </c>
    </row>
    <row r="67" spans="3:12">
      <c r="C67" s="69"/>
      <c r="D67" s="70"/>
      <c r="E67" s="71"/>
      <c r="F67" s="72"/>
      <c r="G67" s="72"/>
      <c r="H67" s="73"/>
    </row>
    <row r="68" spans="3:12">
      <c r="C68" s="442" t="s">
        <v>20</v>
      </c>
      <c r="D68" s="443"/>
      <c r="E68" s="443"/>
      <c r="F68" s="443"/>
      <c r="G68" s="443"/>
      <c r="H68" s="444"/>
    </row>
    <row r="69" spans="3:12">
      <c r="C69" s="20" t="s">
        <v>174</v>
      </c>
      <c r="D69" s="74" t="s">
        <v>175</v>
      </c>
      <c r="E69" s="22">
        <v>71.98</v>
      </c>
      <c r="F69" s="75">
        <v>5</v>
      </c>
      <c r="G69" s="75">
        <v>1</v>
      </c>
      <c r="H69" s="104" t="s">
        <v>176</v>
      </c>
    </row>
    <row r="70" spans="3:12">
      <c r="C70" s="20" t="s">
        <v>393</v>
      </c>
      <c r="D70" s="74" t="s">
        <v>394</v>
      </c>
      <c r="E70" s="22">
        <v>79.98</v>
      </c>
      <c r="F70" s="75">
        <v>0</v>
      </c>
      <c r="G70" s="76"/>
      <c r="H70" s="77"/>
    </row>
    <row r="71" spans="3:12">
      <c r="C71" s="20" t="s">
        <v>395</v>
      </c>
      <c r="D71" s="74" t="s">
        <v>396</v>
      </c>
      <c r="E71" s="22">
        <v>139.97999999999999</v>
      </c>
      <c r="F71" s="75">
        <v>0</v>
      </c>
      <c r="G71" s="76"/>
      <c r="H71" s="77"/>
    </row>
    <row r="72" spans="3:12">
      <c r="C72" s="20" t="s">
        <v>397</v>
      </c>
      <c r="D72" s="74" t="s">
        <v>398</v>
      </c>
      <c r="E72" s="22">
        <v>399.98</v>
      </c>
      <c r="F72" s="75">
        <v>0</v>
      </c>
      <c r="G72" s="76"/>
      <c r="H72" s="77"/>
    </row>
    <row r="73" spans="3:12">
      <c r="C73" s="20" t="s">
        <v>200</v>
      </c>
      <c r="D73" s="74" t="s">
        <v>201</v>
      </c>
      <c r="E73" s="22">
        <v>71.98</v>
      </c>
      <c r="F73" s="75">
        <v>0</v>
      </c>
      <c r="G73" s="76"/>
      <c r="H73" s="77"/>
    </row>
    <row r="74" spans="3:12">
      <c r="C74" s="20" t="s">
        <v>417</v>
      </c>
      <c r="D74" s="74" t="s">
        <v>418</v>
      </c>
      <c r="E74" s="22">
        <v>479.98</v>
      </c>
      <c r="F74" s="75">
        <v>25</v>
      </c>
      <c r="G74" s="76"/>
      <c r="H74" s="77"/>
    </row>
    <row r="75" spans="3:12">
      <c r="C75" s="20" t="s">
        <v>386</v>
      </c>
      <c r="D75" s="74" t="s">
        <v>387</v>
      </c>
      <c r="E75" s="105">
        <v>119.98</v>
      </c>
      <c r="F75" s="106">
        <v>0</v>
      </c>
      <c r="G75" s="107"/>
      <c r="H75" s="108"/>
    </row>
    <row r="76" spans="3:12">
      <c r="C76" s="20" t="s">
        <v>388</v>
      </c>
      <c r="D76" s="74" t="s">
        <v>389</v>
      </c>
      <c r="E76" s="105">
        <v>59.98</v>
      </c>
      <c r="F76" s="106">
        <v>0</v>
      </c>
      <c r="G76" s="107"/>
      <c r="H76" s="108"/>
    </row>
    <row r="77" spans="3:12" ht="15.75" thickBot="1">
      <c r="C77" s="26" t="s">
        <v>709</v>
      </c>
      <c r="D77" s="78" t="s">
        <v>33</v>
      </c>
      <c r="E77" s="28">
        <v>47.98</v>
      </c>
      <c r="F77" s="79">
        <v>0</v>
      </c>
      <c r="G77" s="80"/>
      <c r="H77" s="81"/>
    </row>
    <row r="80" spans="3:12">
      <c r="C80"/>
      <c r="D80"/>
      <c r="E80"/>
      <c r="F80"/>
      <c r="G80"/>
      <c r="H80"/>
      <c r="I80"/>
      <c r="J80"/>
      <c r="K80"/>
      <c r="L80"/>
    </row>
    <row r="81" spans="1:14">
      <c r="C81"/>
      <c r="D81"/>
      <c r="E81"/>
      <c r="F81"/>
      <c r="G81" s="118"/>
      <c r="H81" s="118"/>
      <c r="I81"/>
      <c r="J81"/>
      <c r="K81"/>
      <c r="L81"/>
    </row>
    <row r="82" spans="1:14">
      <c r="C82"/>
      <c r="D82"/>
      <c r="E82"/>
      <c r="F82"/>
      <c r="G82" s="118"/>
      <c r="H82" s="118"/>
      <c r="I82"/>
      <c r="J82"/>
      <c r="K82"/>
      <c r="L82"/>
    </row>
    <row r="83" spans="1:14">
      <c r="C83"/>
      <c r="D83"/>
      <c r="E83"/>
      <c r="F83"/>
      <c r="G83"/>
      <c r="H83"/>
      <c r="I83"/>
      <c r="J83"/>
      <c r="K83"/>
      <c r="L83"/>
    </row>
    <row r="84" spans="1:14">
      <c r="C84"/>
      <c r="D84"/>
      <c r="E84"/>
      <c r="F84"/>
      <c r="G84"/>
      <c r="H84"/>
      <c r="I84"/>
      <c r="J84"/>
      <c r="K84"/>
      <c r="L84"/>
    </row>
    <row r="85" spans="1:14">
      <c r="C85" s="125"/>
      <c r="D85" s="126"/>
      <c r="E85" s="127"/>
      <c r="F85" s="128"/>
      <c r="G85" s="128"/>
      <c r="H85" s="125"/>
      <c r="J85" s="129"/>
      <c r="K85" s="2"/>
      <c r="L85" s="37"/>
      <c r="N85" s="40"/>
    </row>
    <row r="86" spans="1:14">
      <c r="D86" s="1"/>
      <c r="E86" s="1"/>
      <c r="F86" s="1"/>
      <c r="G86" s="1"/>
      <c r="I86" s="1"/>
      <c r="J86" s="1"/>
      <c r="L86" s="1"/>
      <c r="N86" s="40"/>
    </row>
    <row r="87" spans="1:14">
      <c r="D87" s="1"/>
      <c r="E87" s="1"/>
      <c r="F87" s="1"/>
      <c r="G87" s="1"/>
      <c r="I87" s="1"/>
      <c r="J87" s="1"/>
      <c r="L87" s="1"/>
      <c r="N87" s="40"/>
    </row>
    <row r="88" spans="1:14">
      <c r="D88" s="1"/>
      <c r="E88" s="1"/>
      <c r="F88" s="1"/>
      <c r="G88" s="1"/>
      <c r="I88" s="1"/>
      <c r="J88" s="1"/>
      <c r="L88" s="1"/>
      <c r="N88" s="40"/>
    </row>
    <row r="89" spans="1:14">
      <c r="D89" s="1"/>
      <c r="E89" s="1"/>
      <c r="F89" s="1"/>
      <c r="G89" s="1"/>
      <c r="I89" s="1"/>
      <c r="J89" s="1"/>
      <c r="L89" s="1"/>
      <c r="N89" s="40"/>
    </row>
    <row r="90" spans="1:14" s="2" customFormat="1">
      <c r="A90" s="40"/>
      <c r="B90" s="40"/>
      <c r="M90" s="1"/>
    </row>
    <row r="91" spans="1:14">
      <c r="G91" s="1"/>
      <c r="J91" s="1"/>
      <c r="L91" s="1"/>
    </row>
    <row r="92" spans="1:14">
      <c r="E92" s="33"/>
      <c r="G92" s="1"/>
      <c r="J92" s="1"/>
      <c r="L92" s="1"/>
    </row>
    <row r="93" spans="1:14">
      <c r="J93" s="1"/>
      <c r="L93" s="1"/>
    </row>
    <row r="96" spans="1:14">
      <c r="E96" s="33"/>
    </row>
    <row r="100" spans="4:13">
      <c r="E100" s="33"/>
      <c r="G100" s="1"/>
    </row>
    <row r="101" spans="4:13">
      <c r="E101" s="33"/>
      <c r="G101" s="1"/>
    </row>
    <row r="102" spans="4:13">
      <c r="E102" s="33"/>
      <c r="G102" s="1"/>
    </row>
    <row r="103" spans="4:13">
      <c r="E103" s="33"/>
      <c r="G103" s="1"/>
    </row>
    <row r="104" spans="4:13">
      <c r="E104" s="33"/>
      <c r="G104" s="1"/>
    </row>
    <row r="105" spans="4:13" s="39" customFormat="1">
      <c r="D105" s="121"/>
      <c r="E105" s="60"/>
      <c r="F105" s="122"/>
      <c r="I105" s="2"/>
      <c r="J105" s="123"/>
      <c r="L105" s="122"/>
      <c r="M105" s="1"/>
    </row>
    <row r="106" spans="4:13">
      <c r="E106" s="33"/>
      <c r="G106" s="1"/>
    </row>
  </sheetData>
  <mergeCells count="20">
    <mergeCell ref="C68:H68"/>
    <mergeCell ref="C65:H65"/>
    <mergeCell ref="C13:H13"/>
    <mergeCell ref="C28:H28"/>
    <mergeCell ref="C29:H29"/>
    <mergeCell ref="C32:H32"/>
    <mergeCell ref="C43:H43"/>
    <mergeCell ref="C44:H44"/>
    <mergeCell ref="F45:F48"/>
    <mergeCell ref="G45:G48"/>
    <mergeCell ref="H45:H48"/>
    <mergeCell ref="C50:H50"/>
    <mergeCell ref="C64:H64"/>
    <mergeCell ref="C1:E1"/>
    <mergeCell ref="F1:H1"/>
    <mergeCell ref="C4:H4"/>
    <mergeCell ref="C5:H5"/>
    <mergeCell ref="F6:F11"/>
    <mergeCell ref="G6:G11"/>
    <mergeCell ref="H6:H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N68"/>
  <sheetViews>
    <sheetView topLeftCell="B1" workbookViewId="0">
      <pane ySplit="2" topLeftCell="A15" activePane="bottomLeft" state="frozen"/>
      <selection activeCell="L15" sqref="L15"/>
      <selection pane="bottomLeft" activeCell="C45" sqref="C45:H48"/>
    </sheetView>
  </sheetViews>
  <sheetFormatPr defaultRowHeight="15"/>
  <cols>
    <col min="1" max="1" width="3.7109375" style="1" hidden="1" customWidth="1"/>
    <col min="2" max="2" width="5.7109375" style="1" customWidth="1"/>
    <col min="3" max="3" width="45.7109375" style="1" customWidth="1"/>
    <col min="4" max="4" width="15.7109375" style="99" customWidth="1"/>
    <col min="5" max="5" width="15.7109375" style="8" customWidth="1"/>
    <col min="6" max="6" width="15.7109375" style="4" customWidth="1"/>
    <col min="7" max="7" width="9.7109375" style="4" customWidth="1"/>
    <col min="8" max="8" width="14.85546875" style="1" customWidth="1"/>
    <col min="9" max="9" width="4" style="2" customWidth="1"/>
    <col min="10" max="10" width="11.7109375" style="3" bestFit="1" customWidth="1"/>
    <col min="11" max="11" width="18.28515625" style="1" customWidth="1"/>
    <col min="12" max="12" width="22.42578125" style="4" customWidth="1"/>
    <col min="13" max="13" width="12.140625" style="1" bestFit="1" customWidth="1"/>
    <col min="14" max="14" width="13.7109375" style="1" bestFit="1" customWidth="1"/>
    <col min="15" max="15" width="33.140625" style="1" bestFit="1" customWidth="1"/>
    <col min="16" max="16384" width="9.140625" style="1"/>
  </cols>
  <sheetData>
    <row r="1" spans="3:9" ht="24.95" customHeight="1">
      <c r="C1" s="424" t="s">
        <v>0</v>
      </c>
      <c r="D1" s="424"/>
      <c r="E1" s="424"/>
      <c r="F1" s="424" t="s">
        <v>1</v>
      </c>
      <c r="G1" s="424"/>
      <c r="H1" s="424"/>
    </row>
    <row r="2" spans="3:9" ht="24.95" customHeight="1">
      <c r="C2" s="5" t="s">
        <v>2</v>
      </c>
      <c r="D2" s="6" t="s">
        <v>3</v>
      </c>
      <c r="E2" s="7" t="s">
        <v>4</v>
      </c>
      <c r="F2" s="5" t="s">
        <v>5</v>
      </c>
      <c r="G2" s="5" t="s">
        <v>357</v>
      </c>
      <c r="H2" s="5" t="s">
        <v>7</v>
      </c>
    </row>
    <row r="3" spans="3:9" ht="15.75" thickBot="1">
      <c r="I3" s="1"/>
    </row>
    <row r="4" spans="3:9">
      <c r="C4" s="425" t="s">
        <v>460</v>
      </c>
      <c r="D4" s="426"/>
      <c r="E4" s="426"/>
      <c r="F4" s="426"/>
      <c r="G4" s="426"/>
      <c r="H4" s="427"/>
      <c r="I4" s="1"/>
    </row>
    <row r="5" spans="3:9">
      <c r="C5" s="428" t="s">
        <v>461</v>
      </c>
      <c r="D5" s="429"/>
      <c r="E5" s="429"/>
      <c r="F5" s="429"/>
      <c r="G5" s="429"/>
      <c r="H5" s="430"/>
      <c r="I5" s="1"/>
    </row>
    <row r="6" spans="3:9">
      <c r="C6" s="34" t="s">
        <v>462</v>
      </c>
      <c r="D6" s="13" t="s">
        <v>447</v>
      </c>
      <c r="E6" s="56">
        <v>1329.98</v>
      </c>
      <c r="F6" s="445" t="s">
        <v>463</v>
      </c>
      <c r="G6" s="445" t="s">
        <v>286</v>
      </c>
      <c r="H6" s="470" t="s">
        <v>464</v>
      </c>
      <c r="I6" s="1"/>
    </row>
    <row r="7" spans="3:9">
      <c r="C7" s="136" t="s">
        <v>465</v>
      </c>
      <c r="D7" s="10" t="s">
        <v>448</v>
      </c>
      <c r="E7" s="55">
        <v>1529.98</v>
      </c>
      <c r="F7" s="445"/>
      <c r="G7" s="445"/>
      <c r="H7" s="470"/>
      <c r="I7" s="1"/>
    </row>
    <row r="8" spans="3:9">
      <c r="C8" s="69"/>
      <c r="D8" s="70"/>
      <c r="E8" s="71"/>
      <c r="F8" s="72"/>
      <c r="G8" s="72"/>
      <c r="H8" s="73"/>
      <c r="I8" s="1"/>
    </row>
    <row r="9" spans="3:9">
      <c r="C9" s="442" t="s">
        <v>20</v>
      </c>
      <c r="D9" s="443"/>
      <c r="E9" s="443"/>
      <c r="F9" s="443"/>
      <c r="G9" s="443"/>
      <c r="H9" s="444"/>
      <c r="I9" s="1"/>
    </row>
    <row r="10" spans="3:9">
      <c r="C10" s="20" t="s">
        <v>123</v>
      </c>
      <c r="D10" s="74" t="s">
        <v>124</v>
      </c>
      <c r="E10" s="22">
        <v>47.98</v>
      </c>
      <c r="F10" s="75">
        <v>0</v>
      </c>
      <c r="G10" s="76"/>
      <c r="H10" s="77"/>
      <c r="I10" s="1"/>
    </row>
    <row r="11" spans="3:9">
      <c r="C11" s="20" t="s">
        <v>125</v>
      </c>
      <c r="D11" s="74" t="s">
        <v>126</v>
      </c>
      <c r="E11" s="22">
        <v>71.98</v>
      </c>
      <c r="F11" s="75">
        <v>0</v>
      </c>
      <c r="G11" s="76"/>
      <c r="H11" s="77"/>
      <c r="I11" s="1"/>
    </row>
    <row r="12" spans="3:9">
      <c r="C12" s="20" t="s">
        <v>127</v>
      </c>
      <c r="D12" s="74" t="s">
        <v>128</v>
      </c>
      <c r="E12" s="22">
        <v>203.98</v>
      </c>
      <c r="F12" s="75">
        <v>0</v>
      </c>
      <c r="G12" s="76"/>
      <c r="H12" s="77"/>
      <c r="I12" s="1"/>
    </row>
    <row r="13" spans="3:9">
      <c r="C13" s="20" t="s">
        <v>129</v>
      </c>
      <c r="D13" s="74" t="s">
        <v>130</v>
      </c>
      <c r="E13" s="22">
        <v>119.98</v>
      </c>
      <c r="F13" s="75">
        <v>5</v>
      </c>
      <c r="G13" s="76"/>
      <c r="H13" s="77"/>
      <c r="I13" s="1"/>
    </row>
    <row r="14" spans="3:9">
      <c r="C14" s="20" t="s">
        <v>158</v>
      </c>
      <c r="D14" s="74" t="s">
        <v>159</v>
      </c>
      <c r="E14" s="22">
        <v>239.98</v>
      </c>
      <c r="F14" s="75">
        <v>18</v>
      </c>
      <c r="G14" s="76"/>
      <c r="H14" s="77"/>
      <c r="I14" s="1"/>
    </row>
    <row r="15" spans="3:9">
      <c r="C15" s="20" t="s">
        <v>131</v>
      </c>
      <c r="D15" s="74" t="s">
        <v>132</v>
      </c>
      <c r="E15" s="22">
        <v>107.98</v>
      </c>
      <c r="F15" s="75">
        <v>0</v>
      </c>
      <c r="G15" s="76"/>
      <c r="H15" s="77"/>
      <c r="I15" s="1"/>
    </row>
    <row r="16" spans="3:9">
      <c r="C16" s="20" t="s">
        <v>83</v>
      </c>
      <c r="D16" s="74" t="s">
        <v>84</v>
      </c>
      <c r="E16" s="22">
        <v>47.98</v>
      </c>
      <c r="F16" s="75">
        <v>0</v>
      </c>
      <c r="G16" s="76"/>
      <c r="H16" s="77"/>
      <c r="I16" s="1"/>
    </row>
    <row r="17" spans="3:14" ht="15.75" thickBot="1">
      <c r="C17" s="26" t="s">
        <v>708</v>
      </c>
      <c r="D17" s="78" t="s">
        <v>86</v>
      </c>
      <c r="E17" s="28">
        <v>119.98</v>
      </c>
      <c r="F17" s="79">
        <v>0</v>
      </c>
      <c r="G17" s="80"/>
      <c r="H17" s="81"/>
      <c r="I17" s="1"/>
    </row>
    <row r="18" spans="3:14" ht="15.75" thickBot="1">
      <c r="I18" s="1"/>
    </row>
    <row r="19" spans="3:14">
      <c r="C19" s="458" t="s">
        <v>466</v>
      </c>
      <c r="D19" s="459"/>
      <c r="E19" s="459"/>
      <c r="F19" s="459"/>
      <c r="G19" s="459"/>
      <c r="H19" s="460"/>
      <c r="I19" s="1"/>
    </row>
    <row r="20" spans="3:14">
      <c r="C20" s="461" t="s">
        <v>252</v>
      </c>
      <c r="D20" s="462"/>
      <c r="E20" s="462"/>
      <c r="F20" s="462"/>
      <c r="G20" s="462"/>
      <c r="H20" s="463"/>
      <c r="I20" s="1"/>
    </row>
    <row r="21" spans="3:14">
      <c r="C21" s="34" t="s">
        <v>467</v>
      </c>
      <c r="D21" s="13" t="s">
        <v>449</v>
      </c>
      <c r="E21" s="56">
        <v>1429.98</v>
      </c>
      <c r="F21" s="464">
        <v>58</v>
      </c>
      <c r="G21" s="464" t="s">
        <v>255</v>
      </c>
      <c r="H21" s="467" t="s">
        <v>287</v>
      </c>
      <c r="I21" s="1"/>
    </row>
    <row r="22" spans="3:14">
      <c r="C22" s="35" t="s">
        <v>468</v>
      </c>
      <c r="D22" s="10" t="s">
        <v>450</v>
      </c>
      <c r="E22" s="130">
        <v>1629.98</v>
      </c>
      <c r="F22" s="466"/>
      <c r="G22" s="466"/>
      <c r="H22" s="469"/>
      <c r="I22" s="1"/>
    </row>
    <row r="23" spans="3:14">
      <c r="C23" s="69"/>
      <c r="D23" s="70"/>
      <c r="E23" s="71"/>
      <c r="F23" s="72"/>
      <c r="G23" s="72"/>
      <c r="H23" s="73"/>
      <c r="I23" s="1"/>
    </row>
    <row r="24" spans="3:14">
      <c r="C24" s="442" t="s">
        <v>20</v>
      </c>
      <c r="D24" s="443"/>
      <c r="E24" s="443"/>
      <c r="F24" s="443"/>
      <c r="G24" s="443"/>
      <c r="H24" s="444"/>
      <c r="I24" s="1"/>
    </row>
    <row r="25" spans="3:14">
      <c r="C25" s="20" t="s">
        <v>267</v>
      </c>
      <c r="D25" s="74" t="s">
        <v>268</v>
      </c>
      <c r="E25" s="22">
        <v>71.98</v>
      </c>
      <c r="F25" s="75">
        <v>0</v>
      </c>
      <c r="G25" s="76"/>
      <c r="H25" s="77"/>
      <c r="I25" s="1"/>
    </row>
    <row r="26" spans="3:14">
      <c r="C26" s="20" t="s">
        <v>269</v>
      </c>
      <c r="D26" s="74" t="s">
        <v>270</v>
      </c>
      <c r="E26" s="22">
        <v>119.98</v>
      </c>
      <c r="F26" s="75">
        <v>0</v>
      </c>
      <c r="G26" s="76"/>
      <c r="H26" s="77"/>
      <c r="I26" s="1"/>
    </row>
    <row r="27" spans="3:14">
      <c r="C27" s="20" t="s">
        <v>271</v>
      </c>
      <c r="D27" s="74" t="s">
        <v>272</v>
      </c>
      <c r="E27" s="22">
        <v>323.98</v>
      </c>
      <c r="F27" s="75">
        <v>0</v>
      </c>
      <c r="G27" s="76"/>
      <c r="H27" s="77"/>
      <c r="I27" s="1"/>
    </row>
    <row r="28" spans="3:14">
      <c r="C28" s="20" t="s">
        <v>273</v>
      </c>
      <c r="D28" s="74" t="s">
        <v>274</v>
      </c>
      <c r="E28" s="22">
        <v>167.98</v>
      </c>
      <c r="F28" s="75">
        <v>5</v>
      </c>
      <c r="G28" s="76"/>
      <c r="H28" s="77"/>
      <c r="I28"/>
      <c r="J28"/>
      <c r="K28"/>
      <c r="L28"/>
    </row>
    <row r="29" spans="3:14">
      <c r="C29" s="20" t="s">
        <v>275</v>
      </c>
      <c r="D29" s="74" t="s">
        <v>276</v>
      </c>
      <c r="E29" s="22">
        <v>239.98</v>
      </c>
      <c r="F29" s="75">
        <v>24</v>
      </c>
      <c r="G29" s="76"/>
      <c r="H29" s="77"/>
      <c r="I29"/>
      <c r="J29"/>
      <c r="K29"/>
      <c r="L29"/>
    </row>
    <row r="30" spans="3:14">
      <c r="C30" s="20" t="s">
        <v>277</v>
      </c>
      <c r="D30" s="74" t="s">
        <v>278</v>
      </c>
      <c r="E30" s="22">
        <v>311.98</v>
      </c>
      <c r="F30" s="75">
        <v>24</v>
      </c>
      <c r="G30" s="76"/>
      <c r="H30" s="77"/>
      <c r="I30"/>
      <c r="J30"/>
      <c r="K30"/>
      <c r="L30"/>
    </row>
    <row r="31" spans="3:14">
      <c r="C31" s="20" t="s">
        <v>279</v>
      </c>
      <c r="D31" s="74" t="s">
        <v>280</v>
      </c>
      <c r="E31" s="22">
        <v>119.98</v>
      </c>
      <c r="F31" s="75">
        <v>0</v>
      </c>
      <c r="G31" s="76"/>
      <c r="H31" s="77"/>
      <c r="I31"/>
      <c r="J31"/>
      <c r="K31"/>
      <c r="L31"/>
    </row>
    <row r="32" spans="3:14">
      <c r="C32" s="20" t="s">
        <v>83</v>
      </c>
      <c r="D32" s="74" t="s">
        <v>84</v>
      </c>
      <c r="E32" s="22">
        <v>47.98</v>
      </c>
      <c r="F32" s="75">
        <v>0</v>
      </c>
      <c r="G32" s="76"/>
      <c r="H32" s="77"/>
      <c r="J32" s="129"/>
      <c r="K32" s="2"/>
      <c r="L32" s="37"/>
      <c r="N32" s="40"/>
    </row>
    <row r="33" spans="1:14" ht="15.75" thickBot="1">
      <c r="C33" s="26" t="s">
        <v>708</v>
      </c>
      <c r="D33" s="78" t="s">
        <v>86</v>
      </c>
      <c r="E33" s="28">
        <v>119.98</v>
      </c>
      <c r="F33" s="79">
        <v>0</v>
      </c>
      <c r="G33" s="80"/>
      <c r="H33" s="81"/>
      <c r="I33" s="1"/>
      <c r="J33" s="1"/>
      <c r="L33" s="1"/>
      <c r="N33" s="40"/>
    </row>
    <row r="34" spans="1:14" ht="15.75" thickBot="1">
      <c r="D34" s="1"/>
      <c r="E34" s="1"/>
      <c r="F34" s="1"/>
      <c r="G34" s="1"/>
      <c r="I34" s="1"/>
      <c r="J34" s="1"/>
      <c r="L34" s="1"/>
      <c r="N34" s="40"/>
    </row>
    <row r="35" spans="1:14">
      <c r="C35" s="458" t="s">
        <v>469</v>
      </c>
      <c r="D35" s="459"/>
      <c r="E35" s="459"/>
      <c r="F35" s="459"/>
      <c r="G35" s="459"/>
      <c r="H35" s="460"/>
      <c r="I35" s="1"/>
      <c r="J35" s="1"/>
      <c r="L35" s="1"/>
      <c r="N35" s="40"/>
    </row>
    <row r="36" spans="1:14">
      <c r="C36" s="461" t="s">
        <v>470</v>
      </c>
      <c r="D36" s="462"/>
      <c r="E36" s="462"/>
      <c r="F36" s="462"/>
      <c r="G36" s="462"/>
      <c r="H36" s="463"/>
      <c r="I36" s="1"/>
      <c r="J36" s="1"/>
      <c r="L36" s="1"/>
      <c r="N36" s="40"/>
    </row>
    <row r="37" spans="1:14">
      <c r="C37" s="34" t="s">
        <v>471</v>
      </c>
      <c r="D37" s="131" t="s">
        <v>472</v>
      </c>
      <c r="E37" s="56">
        <v>15.98</v>
      </c>
      <c r="F37" s="274">
        <v>0</v>
      </c>
      <c r="G37" s="274"/>
      <c r="H37" s="275"/>
      <c r="I37" s="1"/>
      <c r="J37" s="1"/>
      <c r="L37" s="1"/>
      <c r="N37" s="40"/>
    </row>
    <row r="38" spans="1:14" ht="15.75" thickBot="1">
      <c r="C38" s="137" t="s">
        <v>471</v>
      </c>
      <c r="D38" s="279" t="s">
        <v>451</v>
      </c>
      <c r="E38" s="138">
        <v>383.52</v>
      </c>
      <c r="F38" s="139">
        <v>10</v>
      </c>
      <c r="G38" s="139">
        <v>1</v>
      </c>
      <c r="H38" s="140" t="s">
        <v>452</v>
      </c>
      <c r="I38" s="1"/>
      <c r="J38" s="1"/>
      <c r="L38" s="1"/>
      <c r="N38" s="40"/>
    </row>
    <row r="39" spans="1:14" ht="15.75" thickBot="1">
      <c r="D39" s="1"/>
      <c r="E39" s="1"/>
      <c r="F39" s="1"/>
      <c r="G39" s="1"/>
      <c r="I39" s="1"/>
      <c r="J39" s="1"/>
      <c r="L39" s="1"/>
      <c r="N39" s="40"/>
    </row>
    <row r="40" spans="1:14">
      <c r="C40" s="458" t="s">
        <v>866</v>
      </c>
      <c r="D40" s="459"/>
      <c r="E40" s="459"/>
      <c r="F40" s="459"/>
      <c r="G40" s="459"/>
      <c r="H40" s="460"/>
      <c r="I40" s="1"/>
      <c r="J40" s="1"/>
      <c r="L40" s="1"/>
      <c r="N40" s="40"/>
    </row>
    <row r="41" spans="1:14">
      <c r="C41" s="461" t="s">
        <v>867</v>
      </c>
      <c r="D41" s="462"/>
      <c r="E41" s="462"/>
      <c r="F41" s="462"/>
      <c r="G41" s="462"/>
      <c r="H41" s="463"/>
      <c r="I41" s="1"/>
      <c r="J41" s="1"/>
      <c r="L41" s="1"/>
      <c r="N41" s="40"/>
    </row>
    <row r="42" spans="1:14">
      <c r="C42" s="34" t="s">
        <v>794</v>
      </c>
      <c r="D42" s="131" t="s">
        <v>793</v>
      </c>
      <c r="E42" s="56">
        <v>15.98</v>
      </c>
      <c r="F42" s="272"/>
      <c r="G42" s="272"/>
      <c r="H42" s="273"/>
      <c r="I42" s="1"/>
      <c r="J42" s="1"/>
      <c r="L42" s="1"/>
      <c r="N42" s="40"/>
    </row>
    <row r="43" spans="1:14" ht="15.75" thickBot="1">
      <c r="C43" s="137" t="s">
        <v>796</v>
      </c>
      <c r="D43" s="278" t="s">
        <v>795</v>
      </c>
      <c r="E43" s="138">
        <v>59.98</v>
      </c>
      <c r="F43" s="139"/>
      <c r="G43" s="139"/>
      <c r="H43" s="140"/>
      <c r="I43" s="1"/>
      <c r="J43" s="1"/>
      <c r="L43" s="1"/>
      <c r="N43" s="40"/>
    </row>
    <row r="44" spans="1:14" ht="15.75" thickBot="1">
      <c r="D44" s="1"/>
      <c r="E44" s="1"/>
      <c r="F44" s="1"/>
      <c r="G44" s="1"/>
      <c r="I44" s="1"/>
      <c r="J44" s="1"/>
      <c r="L44" s="1"/>
      <c r="N44" s="40"/>
    </row>
    <row r="45" spans="1:14">
      <c r="C45" s="458" t="s">
        <v>473</v>
      </c>
      <c r="D45" s="459"/>
      <c r="E45" s="459"/>
      <c r="F45" s="459"/>
      <c r="G45" s="459"/>
      <c r="H45" s="460"/>
      <c r="I45" s="1"/>
      <c r="J45" s="1"/>
      <c r="L45" s="1"/>
      <c r="N45" s="40"/>
    </row>
    <row r="46" spans="1:14">
      <c r="C46" s="461" t="s">
        <v>474</v>
      </c>
      <c r="D46" s="462"/>
      <c r="E46" s="462"/>
      <c r="F46" s="462"/>
      <c r="G46" s="462"/>
      <c r="H46" s="463"/>
      <c r="I46" s="1"/>
      <c r="J46" s="1"/>
      <c r="L46" s="1"/>
      <c r="N46" s="40"/>
    </row>
    <row r="47" spans="1:14">
      <c r="C47" s="141" t="s">
        <v>453</v>
      </c>
      <c r="D47" s="133" t="s">
        <v>454</v>
      </c>
      <c r="E47" s="130">
        <v>5.98</v>
      </c>
      <c r="F47" s="119"/>
      <c r="G47" s="119"/>
      <c r="H47" s="120"/>
      <c r="I47" s="1"/>
      <c r="J47" s="1"/>
      <c r="L47" s="1"/>
      <c r="N47" s="40"/>
    </row>
    <row r="48" spans="1:14" s="2" customFormat="1">
      <c r="A48" s="40"/>
      <c r="B48" s="40"/>
      <c r="C48" s="109" t="s">
        <v>455</v>
      </c>
      <c r="D48" s="133" t="s">
        <v>456</v>
      </c>
      <c r="E48" s="130">
        <v>7.98</v>
      </c>
      <c r="F48" s="119"/>
      <c r="G48" s="119"/>
      <c r="H48" s="120"/>
      <c r="M48" s="1"/>
    </row>
    <row r="49" spans="1:13" s="2" customFormat="1">
      <c r="A49" s="40"/>
      <c r="B49" s="40"/>
      <c r="C49" s="142" t="s">
        <v>457</v>
      </c>
      <c r="D49" s="134"/>
      <c r="E49" s="135">
        <v>7.98</v>
      </c>
      <c r="F49" s="119"/>
      <c r="G49" s="119"/>
      <c r="H49" s="120"/>
      <c r="M49" s="1"/>
    </row>
    <row r="50" spans="1:13" ht="15.75" thickBot="1">
      <c r="C50" s="143" t="s">
        <v>458</v>
      </c>
      <c r="D50" s="144" t="s">
        <v>459</v>
      </c>
      <c r="E50" s="145">
        <v>5.98</v>
      </c>
      <c r="F50" s="139"/>
      <c r="G50" s="139"/>
      <c r="H50" s="140"/>
    </row>
    <row r="51" spans="1:13">
      <c r="E51" s="33"/>
      <c r="G51" s="1"/>
      <c r="J51" s="1"/>
      <c r="L51" s="1"/>
    </row>
    <row r="52" spans="1:13">
      <c r="C52" s="39"/>
      <c r="D52" s="121"/>
      <c r="E52" s="132"/>
      <c r="F52" s="122"/>
      <c r="G52" s="122"/>
      <c r="H52" s="39"/>
      <c r="J52" s="1"/>
      <c r="L52" s="1"/>
    </row>
    <row r="53" spans="1:13">
      <c r="G53" s="1"/>
      <c r="J53" s="1"/>
      <c r="L53" s="1"/>
    </row>
    <row r="54" spans="1:13">
      <c r="E54" s="33"/>
      <c r="G54" s="1"/>
      <c r="J54" s="1"/>
      <c r="L54" s="1"/>
    </row>
    <row r="55" spans="1:13">
      <c r="J55" s="1"/>
      <c r="L55" s="1"/>
    </row>
    <row r="58" spans="1:13">
      <c r="E58" s="33"/>
    </row>
    <row r="62" spans="1:13">
      <c r="E62" s="33"/>
      <c r="G62" s="1"/>
    </row>
    <row r="63" spans="1:13">
      <c r="E63" s="33"/>
      <c r="G63" s="1"/>
    </row>
    <row r="64" spans="1:13">
      <c r="E64" s="33"/>
      <c r="G64" s="1"/>
    </row>
    <row r="65" spans="4:13">
      <c r="E65" s="33"/>
      <c r="G65" s="1"/>
    </row>
    <row r="66" spans="4:13">
      <c r="E66" s="33"/>
      <c r="G66" s="1"/>
    </row>
    <row r="67" spans="4:13" s="39" customFormat="1">
      <c r="D67" s="121"/>
      <c r="E67" s="60"/>
      <c r="F67" s="122"/>
      <c r="I67" s="2"/>
      <c r="J67" s="123"/>
      <c r="L67" s="122"/>
      <c r="M67" s="1"/>
    </row>
    <row r="68" spans="4:13">
      <c r="E68" s="33"/>
      <c r="G68" s="1"/>
    </row>
  </sheetData>
  <mergeCells count="20">
    <mergeCell ref="C24:H24"/>
    <mergeCell ref="C35:H35"/>
    <mergeCell ref="C36:H36"/>
    <mergeCell ref="C45:H45"/>
    <mergeCell ref="C46:H46"/>
    <mergeCell ref="C40:H40"/>
    <mergeCell ref="C41:H41"/>
    <mergeCell ref="C9:H9"/>
    <mergeCell ref="C19:H19"/>
    <mergeCell ref="C20:H20"/>
    <mergeCell ref="F21:F22"/>
    <mergeCell ref="G21:G22"/>
    <mergeCell ref="H21:H22"/>
    <mergeCell ref="C1:E1"/>
    <mergeCell ref="F1:H1"/>
    <mergeCell ref="C4:H4"/>
    <mergeCell ref="C5:H5"/>
    <mergeCell ref="F6:F7"/>
    <mergeCell ref="G6:G7"/>
    <mergeCell ref="H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M311"/>
  <sheetViews>
    <sheetView tabSelected="1" topLeftCell="B1" workbookViewId="0">
      <pane ySplit="2" topLeftCell="A3" activePane="bottomLeft" state="frozen"/>
      <selection activeCell="C105" sqref="C105:E105"/>
      <selection pane="bottomLeft" activeCell="B4" sqref="A3:XFD4"/>
    </sheetView>
  </sheetViews>
  <sheetFormatPr defaultRowHeight="15"/>
  <cols>
    <col min="1" max="1" width="3.7109375" style="157" hidden="1" customWidth="1"/>
    <col min="2" max="2" width="5.7109375" style="157" customWidth="1"/>
    <col min="3" max="3" width="40.7109375" style="157" customWidth="1"/>
    <col min="4" max="4" width="15.7109375" style="161" customWidth="1"/>
    <col min="5" max="5" width="15.7109375" style="162" customWidth="1"/>
    <col min="6" max="6" width="15.7109375" style="163" customWidth="1"/>
    <col min="7" max="7" width="9.7109375" style="163" customWidth="1"/>
    <col min="8" max="8" width="14.85546875" style="157" customWidth="1"/>
    <col min="9" max="9" width="4" style="153" customWidth="1"/>
    <col min="10" max="10" width="11.7109375" style="161" bestFit="1" customWidth="1"/>
    <col min="11" max="11" width="18.28515625" style="157" customWidth="1"/>
    <col min="12" max="12" width="22.42578125" style="163" customWidth="1"/>
    <col min="13" max="13" width="12.140625" style="157" bestFit="1" customWidth="1"/>
    <col min="14" max="14" width="13.7109375" style="157" bestFit="1" customWidth="1"/>
    <col min="15" max="15" width="33.140625" style="157" bestFit="1" customWidth="1"/>
    <col min="16" max="16384" width="9.140625" style="157"/>
  </cols>
  <sheetData>
    <row r="1" spans="3:8">
      <c r="C1" s="497" t="s">
        <v>0</v>
      </c>
      <c r="D1" s="498"/>
      <c r="E1" s="499"/>
      <c r="F1" s="497" t="s">
        <v>1</v>
      </c>
      <c r="G1" s="498"/>
      <c r="H1" s="499"/>
    </row>
    <row r="2" spans="3:8">
      <c r="C2" s="154" t="s">
        <v>58</v>
      </c>
      <c r="D2" s="155" t="s">
        <v>3</v>
      </c>
      <c r="E2" s="156" t="s">
        <v>4</v>
      </c>
      <c r="F2" s="154" t="s">
        <v>5</v>
      </c>
      <c r="G2" s="154" t="s">
        <v>6</v>
      </c>
      <c r="H2" s="154" t="s">
        <v>7</v>
      </c>
    </row>
    <row r="3" spans="3:8" ht="15.75" thickBot="1">
      <c r="D3" s="157"/>
      <c r="E3" s="157"/>
      <c r="F3" s="157"/>
      <c r="G3" s="157"/>
    </row>
    <row r="4" spans="3:8">
      <c r="C4" s="478" t="s">
        <v>1003</v>
      </c>
      <c r="D4" s="479"/>
      <c r="E4" s="479"/>
      <c r="F4" s="479"/>
      <c r="G4" s="479"/>
      <c r="H4" s="480"/>
    </row>
    <row r="5" spans="3:8">
      <c r="C5" s="481" t="s">
        <v>476</v>
      </c>
      <c r="D5" s="482"/>
      <c r="E5" s="482"/>
      <c r="F5" s="482"/>
      <c r="G5" s="482"/>
      <c r="H5" s="483"/>
    </row>
    <row r="6" spans="3:8">
      <c r="C6" s="34" t="s">
        <v>477</v>
      </c>
      <c r="D6" s="146" t="s">
        <v>478</v>
      </c>
      <c r="E6" s="158">
        <v>1679.98</v>
      </c>
      <c r="F6" s="484"/>
      <c r="G6" s="484"/>
      <c r="H6" s="500"/>
    </row>
    <row r="7" spans="3:8">
      <c r="C7" s="159" t="s">
        <v>479</v>
      </c>
      <c r="D7" s="147" t="s">
        <v>480</v>
      </c>
      <c r="E7" s="11">
        <v>2039.98</v>
      </c>
      <c r="F7" s="484"/>
      <c r="G7" s="484"/>
      <c r="H7" s="500"/>
    </row>
    <row r="8" spans="3:8">
      <c r="C8" s="34" t="s">
        <v>486</v>
      </c>
      <c r="D8" s="146" t="s">
        <v>487</v>
      </c>
      <c r="E8" s="158">
        <v>1919.98</v>
      </c>
      <c r="F8" s="484"/>
      <c r="G8" s="484"/>
      <c r="H8" s="500"/>
    </row>
    <row r="9" spans="3:8">
      <c r="C9" s="159" t="s">
        <v>488</v>
      </c>
      <c r="D9" s="149" t="s">
        <v>489</v>
      </c>
      <c r="E9" s="11">
        <v>2159.98</v>
      </c>
      <c r="F9" s="484"/>
      <c r="G9" s="484"/>
      <c r="H9" s="500"/>
    </row>
    <row r="10" spans="3:8">
      <c r="C10" s="472" t="s">
        <v>808</v>
      </c>
      <c r="D10" s="473"/>
      <c r="E10" s="473"/>
      <c r="F10" s="473"/>
      <c r="G10" s="473"/>
      <c r="H10" s="474"/>
    </row>
    <row r="11" spans="3:8">
      <c r="C11" s="475"/>
      <c r="D11" s="476"/>
      <c r="E11" s="476"/>
      <c r="F11" s="476"/>
      <c r="G11" s="476"/>
      <c r="H11" s="477"/>
    </row>
    <row r="12" spans="3:8">
      <c r="C12" s="165" t="s">
        <v>481</v>
      </c>
      <c r="D12" s="166" t="s">
        <v>482</v>
      </c>
      <c r="E12" s="105">
        <v>260.38</v>
      </c>
      <c r="F12" s="167"/>
      <c r="G12" s="240"/>
      <c r="H12" s="169"/>
    </row>
    <row r="13" spans="3:8">
      <c r="C13" s="20" t="s">
        <v>483</v>
      </c>
      <c r="D13" s="74" t="s">
        <v>484</v>
      </c>
      <c r="E13" s="22">
        <v>166.2</v>
      </c>
      <c r="F13" s="167"/>
      <c r="G13" s="240"/>
      <c r="H13" s="169"/>
    </row>
    <row r="14" spans="3:8">
      <c r="C14" s="190" t="s">
        <v>485</v>
      </c>
      <c r="D14" s="74"/>
      <c r="E14" s="22"/>
      <c r="F14" s="167"/>
      <c r="G14" s="240"/>
      <c r="H14" s="169"/>
    </row>
    <row r="15" spans="3:8" s="152" customFormat="1">
      <c r="C15" s="472" t="s">
        <v>827</v>
      </c>
      <c r="D15" s="473"/>
      <c r="E15" s="473"/>
      <c r="F15" s="473"/>
      <c r="G15" s="473"/>
      <c r="H15" s="474"/>
    </row>
    <row r="16" spans="3:8" s="152" customFormat="1">
      <c r="C16" s="475"/>
      <c r="D16" s="476"/>
      <c r="E16" s="476"/>
      <c r="F16" s="476"/>
      <c r="G16" s="476"/>
      <c r="H16" s="477"/>
    </row>
    <row r="17" spans="3:13" s="152" customFormat="1">
      <c r="C17" s="20" t="s">
        <v>490</v>
      </c>
      <c r="D17" s="74" t="s">
        <v>491</v>
      </c>
      <c r="E17" s="105">
        <v>327.60000000000002</v>
      </c>
      <c r="F17" s="167"/>
      <c r="G17" s="240"/>
      <c r="H17" s="169"/>
    </row>
    <row r="18" spans="3:13" s="152" customFormat="1">
      <c r="C18" s="20" t="s">
        <v>483</v>
      </c>
      <c r="D18" s="74" t="s">
        <v>484</v>
      </c>
      <c r="E18" s="105">
        <v>166.2</v>
      </c>
      <c r="F18" s="167"/>
      <c r="G18" s="240"/>
      <c r="H18" s="169"/>
    </row>
    <row r="19" spans="3:13" s="152" customFormat="1" ht="15.75" thickBot="1">
      <c r="C19" s="172" t="s">
        <v>485</v>
      </c>
      <c r="D19" s="78"/>
      <c r="E19" s="28"/>
      <c r="F19" s="261"/>
      <c r="G19" s="261"/>
      <c r="H19" s="262"/>
    </row>
    <row r="20" spans="3:13" s="152" customFormat="1" ht="15.75" thickBot="1">
      <c r="C20" s="50"/>
      <c r="D20" s="176"/>
      <c r="E20" s="52"/>
      <c r="F20" s="50"/>
      <c r="G20" s="50"/>
      <c r="H20" s="50"/>
    </row>
    <row r="21" spans="3:13" s="152" customFormat="1">
      <c r="C21" s="478" t="s">
        <v>1004</v>
      </c>
      <c r="D21" s="479"/>
      <c r="E21" s="479"/>
      <c r="F21" s="479"/>
      <c r="G21" s="479"/>
      <c r="H21" s="480"/>
    </row>
    <row r="22" spans="3:13" s="152" customFormat="1">
      <c r="C22" s="494" t="s">
        <v>492</v>
      </c>
      <c r="D22" s="495"/>
      <c r="E22" s="495"/>
      <c r="F22" s="495"/>
      <c r="G22" s="495"/>
      <c r="H22" s="496"/>
    </row>
    <row r="23" spans="3:13" s="152" customFormat="1">
      <c r="C23" s="34" t="s">
        <v>493</v>
      </c>
      <c r="D23" s="146" t="s">
        <v>494</v>
      </c>
      <c r="E23" s="158">
        <v>1919.98</v>
      </c>
      <c r="F23" s="485"/>
      <c r="G23" s="485"/>
      <c r="H23" s="488"/>
    </row>
    <row r="24" spans="3:13" s="152" customFormat="1">
      <c r="C24" s="159" t="s">
        <v>495</v>
      </c>
      <c r="D24" s="149" t="s">
        <v>496</v>
      </c>
      <c r="E24" s="177">
        <v>2399.9699999999998</v>
      </c>
      <c r="F24" s="486"/>
      <c r="G24" s="486"/>
      <c r="H24" s="489"/>
    </row>
    <row r="25" spans="3:13" s="239" customFormat="1">
      <c r="C25" s="34" t="s">
        <v>503</v>
      </c>
      <c r="D25" s="146" t="s">
        <v>504</v>
      </c>
      <c r="E25" s="158">
        <v>2039.98</v>
      </c>
      <c r="F25" s="486"/>
      <c r="G25" s="486"/>
      <c r="H25" s="489"/>
    </row>
    <row r="26" spans="3:13" s="239" customFormat="1">
      <c r="C26" s="159" t="s">
        <v>505</v>
      </c>
      <c r="D26" s="149" t="s">
        <v>506</v>
      </c>
      <c r="E26" s="177">
        <v>2519.9699999999998</v>
      </c>
      <c r="F26" s="487"/>
      <c r="G26" s="487"/>
      <c r="H26" s="490"/>
    </row>
    <row r="27" spans="3:13" s="152" customFormat="1">
      <c r="C27" s="472" t="s">
        <v>828</v>
      </c>
      <c r="D27" s="473"/>
      <c r="E27" s="473"/>
      <c r="F27" s="473"/>
      <c r="G27" s="473"/>
      <c r="H27" s="474"/>
      <c r="K27" s="157"/>
      <c r="L27" s="163"/>
      <c r="M27" s="157"/>
    </row>
    <row r="28" spans="3:13" s="152" customFormat="1">
      <c r="C28" s="475"/>
      <c r="D28" s="476"/>
      <c r="E28" s="476"/>
      <c r="F28" s="476"/>
      <c r="G28" s="476"/>
      <c r="H28" s="477"/>
      <c r="K28" s="157"/>
      <c r="L28" s="163"/>
      <c r="M28" s="157"/>
    </row>
    <row r="29" spans="3:13" s="152" customFormat="1">
      <c r="C29" s="20" t="s">
        <v>497</v>
      </c>
      <c r="D29" s="74" t="s">
        <v>498</v>
      </c>
      <c r="E29" s="22">
        <v>595.08000000000004</v>
      </c>
      <c r="F29" s="167"/>
      <c r="G29" s="167"/>
      <c r="H29" s="178"/>
      <c r="K29" s="157"/>
      <c r="L29" s="163"/>
      <c r="M29" s="157"/>
    </row>
    <row r="30" spans="3:13" s="152" customFormat="1">
      <c r="C30" s="20" t="s">
        <v>499</v>
      </c>
      <c r="D30" s="74" t="s">
        <v>500</v>
      </c>
      <c r="E30" s="22">
        <v>111.89</v>
      </c>
      <c r="F30" s="167"/>
      <c r="G30" s="167"/>
      <c r="H30" s="178"/>
    </row>
    <row r="31" spans="3:13" s="152" customFormat="1">
      <c r="C31" s="20" t="s">
        <v>501</v>
      </c>
      <c r="D31" s="74" t="s">
        <v>502</v>
      </c>
      <c r="E31" s="22">
        <v>166.2</v>
      </c>
      <c r="F31" s="167"/>
      <c r="G31" s="167"/>
      <c r="H31" s="178"/>
    </row>
    <row r="32" spans="3:13" s="152" customFormat="1">
      <c r="C32" s="491" t="s">
        <v>829</v>
      </c>
      <c r="D32" s="492"/>
      <c r="E32" s="492"/>
      <c r="F32" s="492"/>
      <c r="G32" s="492"/>
      <c r="H32" s="493"/>
    </row>
    <row r="33" spans="3:12" s="152" customFormat="1">
      <c r="C33" s="475"/>
      <c r="D33" s="476"/>
      <c r="E33" s="476"/>
      <c r="F33" s="476"/>
      <c r="G33" s="476"/>
      <c r="H33" s="477"/>
    </row>
    <row r="34" spans="3:12" s="152" customFormat="1">
      <c r="C34" s="20" t="s">
        <v>507</v>
      </c>
      <c r="D34" s="74" t="s">
        <v>508</v>
      </c>
      <c r="E34" s="22">
        <v>453.55</v>
      </c>
      <c r="F34" s="167"/>
      <c r="G34" s="167"/>
      <c r="H34" s="178"/>
    </row>
    <row r="35" spans="3:12" s="152" customFormat="1">
      <c r="C35" s="20" t="s">
        <v>499</v>
      </c>
      <c r="D35" s="74" t="s">
        <v>500</v>
      </c>
      <c r="E35" s="22">
        <v>111.89</v>
      </c>
      <c r="F35" s="167"/>
      <c r="G35" s="167"/>
      <c r="H35" s="178"/>
      <c r="J35" s="161"/>
      <c r="K35" s="157"/>
      <c r="L35" s="163"/>
    </row>
    <row r="36" spans="3:12" s="152" customFormat="1" ht="15.75" thickBot="1">
      <c r="C36" s="26" t="s">
        <v>501</v>
      </c>
      <c r="D36" s="78" t="s">
        <v>502</v>
      </c>
      <c r="E36" s="28">
        <v>166.2</v>
      </c>
      <c r="F36" s="173"/>
      <c r="G36" s="173"/>
      <c r="H36" s="179"/>
      <c r="J36" s="161"/>
      <c r="K36" s="157"/>
      <c r="L36" s="163"/>
    </row>
    <row r="37" spans="3:12" s="152" customFormat="1" ht="15.75" thickBot="1">
      <c r="C37" s="50"/>
      <c r="D37" s="176"/>
      <c r="E37" s="176"/>
      <c r="F37" s="176"/>
      <c r="G37" s="176"/>
      <c r="H37" s="176"/>
      <c r="J37" s="161"/>
      <c r="K37" s="157"/>
      <c r="L37" s="163"/>
    </row>
    <row r="38" spans="3:12" s="152" customFormat="1">
      <c r="C38" s="478" t="s">
        <v>1005</v>
      </c>
      <c r="D38" s="479"/>
      <c r="E38" s="479"/>
      <c r="F38" s="479"/>
      <c r="G38" s="479"/>
      <c r="H38" s="480"/>
    </row>
    <row r="39" spans="3:12" s="152" customFormat="1">
      <c r="C39" s="481" t="s">
        <v>509</v>
      </c>
      <c r="D39" s="482"/>
      <c r="E39" s="482"/>
      <c r="F39" s="482"/>
      <c r="G39" s="482"/>
      <c r="H39" s="483"/>
    </row>
    <row r="40" spans="3:12" s="152" customFormat="1">
      <c r="C40" s="34" t="s">
        <v>510</v>
      </c>
      <c r="D40" s="146" t="s">
        <v>511</v>
      </c>
      <c r="E40" s="158">
        <v>5519.98</v>
      </c>
      <c r="F40" s="484"/>
      <c r="G40" s="484"/>
      <c r="H40" s="500"/>
    </row>
    <row r="41" spans="3:12" s="152" customFormat="1">
      <c r="C41" s="35" t="s">
        <v>518</v>
      </c>
      <c r="D41" s="147" t="s">
        <v>519</v>
      </c>
      <c r="E41" s="199">
        <v>5519.98</v>
      </c>
      <c r="F41" s="484"/>
      <c r="G41" s="484"/>
      <c r="H41" s="500"/>
    </row>
    <row r="42" spans="3:12" s="239" customFormat="1">
      <c r="C42" s="34" t="s">
        <v>523</v>
      </c>
      <c r="D42" s="146" t="s">
        <v>524</v>
      </c>
      <c r="E42" s="158">
        <v>6119.98</v>
      </c>
      <c r="F42" s="484"/>
      <c r="G42" s="484"/>
      <c r="H42" s="500"/>
    </row>
    <row r="43" spans="3:12" s="152" customFormat="1">
      <c r="C43" s="472" t="s">
        <v>817</v>
      </c>
      <c r="D43" s="473"/>
      <c r="E43" s="473"/>
      <c r="F43" s="473"/>
      <c r="G43" s="473"/>
      <c r="H43" s="474"/>
    </row>
    <row r="44" spans="3:12" s="152" customFormat="1">
      <c r="C44" s="475"/>
      <c r="D44" s="476"/>
      <c r="E44" s="476"/>
      <c r="F44" s="476"/>
      <c r="G44" s="476"/>
      <c r="H44" s="477"/>
    </row>
    <row r="45" spans="3:12" s="152" customFormat="1">
      <c r="C45" s="20" t="s">
        <v>512</v>
      </c>
      <c r="D45" s="74" t="s">
        <v>513</v>
      </c>
      <c r="E45" s="22">
        <v>595.08000000000004</v>
      </c>
      <c r="F45" s="167"/>
      <c r="G45" s="240"/>
      <c r="H45" s="169"/>
    </row>
    <row r="46" spans="3:12" s="152" customFormat="1">
      <c r="C46" s="20" t="s">
        <v>514</v>
      </c>
      <c r="D46" s="74" t="s">
        <v>515</v>
      </c>
      <c r="E46" s="22">
        <v>159.58000000000001</v>
      </c>
      <c r="F46" s="167"/>
      <c r="G46" s="240"/>
      <c r="H46" s="169"/>
    </row>
    <row r="47" spans="3:12" s="152" customFormat="1">
      <c r="C47" s="20" t="s">
        <v>516</v>
      </c>
      <c r="D47" s="74" t="s">
        <v>517</v>
      </c>
      <c r="E47" s="22">
        <v>207.9</v>
      </c>
      <c r="F47" s="167"/>
      <c r="G47" s="240"/>
      <c r="H47" s="169"/>
    </row>
    <row r="48" spans="3:12" s="152" customFormat="1">
      <c r="C48" s="472" t="s">
        <v>818</v>
      </c>
      <c r="D48" s="473"/>
      <c r="E48" s="473"/>
      <c r="F48" s="473"/>
      <c r="G48" s="473"/>
      <c r="H48" s="474"/>
    </row>
    <row r="49" spans="3:8" s="152" customFormat="1">
      <c r="C49" s="475"/>
      <c r="D49" s="476"/>
      <c r="E49" s="476"/>
      <c r="F49" s="476"/>
      <c r="G49" s="476"/>
      <c r="H49" s="477"/>
    </row>
    <row r="50" spans="3:8" s="152" customFormat="1">
      <c r="C50" s="20" t="s">
        <v>520</v>
      </c>
      <c r="D50" s="74" t="s">
        <v>521</v>
      </c>
      <c r="E50" s="22">
        <v>568.75</v>
      </c>
      <c r="F50" s="167"/>
      <c r="G50" s="240"/>
      <c r="H50" s="169"/>
    </row>
    <row r="51" spans="3:8" s="152" customFormat="1">
      <c r="C51" s="20" t="s">
        <v>514</v>
      </c>
      <c r="D51" s="74" t="s">
        <v>522</v>
      </c>
      <c r="E51" s="22">
        <v>159.58000000000001</v>
      </c>
      <c r="F51" s="167"/>
      <c r="G51" s="240"/>
      <c r="H51" s="169"/>
    </row>
    <row r="52" spans="3:8" s="152" customFormat="1">
      <c r="C52" s="20" t="s">
        <v>516</v>
      </c>
      <c r="D52" s="74" t="s">
        <v>517</v>
      </c>
      <c r="E52" s="22">
        <v>207.9</v>
      </c>
      <c r="F52" s="167"/>
      <c r="G52" s="240"/>
      <c r="H52" s="169"/>
    </row>
    <row r="53" spans="3:8" s="152" customFormat="1">
      <c r="C53" s="472" t="s">
        <v>819</v>
      </c>
      <c r="D53" s="473"/>
      <c r="E53" s="473"/>
      <c r="F53" s="473"/>
      <c r="G53" s="473"/>
      <c r="H53" s="474"/>
    </row>
    <row r="54" spans="3:8" s="152" customFormat="1">
      <c r="C54" s="475"/>
      <c r="D54" s="476"/>
      <c r="E54" s="476"/>
      <c r="F54" s="476"/>
      <c r="G54" s="476"/>
      <c r="H54" s="477"/>
    </row>
    <row r="55" spans="3:8" s="152" customFormat="1">
      <c r="C55" s="20" t="s">
        <v>520</v>
      </c>
      <c r="D55" s="74" t="s">
        <v>521</v>
      </c>
      <c r="E55" s="22">
        <v>568.75</v>
      </c>
      <c r="F55" s="167"/>
      <c r="G55" s="240"/>
      <c r="H55" s="169"/>
    </row>
    <row r="56" spans="3:8" s="152" customFormat="1">
      <c r="C56" s="20" t="s">
        <v>512</v>
      </c>
      <c r="D56" s="74" t="s">
        <v>513</v>
      </c>
      <c r="E56" s="22">
        <v>595.08000000000004</v>
      </c>
      <c r="F56" s="167"/>
      <c r="G56" s="240"/>
      <c r="H56" s="169"/>
    </row>
    <row r="57" spans="3:8" s="152" customFormat="1">
      <c r="C57" s="20" t="s">
        <v>514</v>
      </c>
      <c r="D57" s="74" t="s">
        <v>522</v>
      </c>
      <c r="E57" s="22">
        <v>159.58000000000001</v>
      </c>
      <c r="F57" s="167"/>
      <c r="G57" s="240"/>
      <c r="H57" s="169"/>
    </row>
    <row r="58" spans="3:8" s="152" customFormat="1" ht="15.75" thickBot="1">
      <c r="C58" s="26" t="s">
        <v>525</v>
      </c>
      <c r="D58" s="78" t="s">
        <v>517</v>
      </c>
      <c r="E58" s="28">
        <v>207.9</v>
      </c>
      <c r="F58" s="173"/>
      <c r="G58" s="174"/>
      <c r="H58" s="175"/>
    </row>
    <row r="59" spans="3:8" s="152" customFormat="1" ht="15.75" thickBot="1">
      <c r="C59" s="157"/>
      <c r="D59" s="161"/>
      <c r="E59" s="162"/>
      <c r="F59" s="163"/>
      <c r="G59" s="163"/>
      <c r="H59" s="157"/>
    </row>
    <row r="60" spans="3:8" s="152" customFormat="1">
      <c r="C60" s="478" t="s">
        <v>1006</v>
      </c>
      <c r="D60" s="479"/>
      <c r="E60" s="479"/>
      <c r="F60" s="479"/>
      <c r="G60" s="479"/>
      <c r="H60" s="480"/>
    </row>
    <row r="61" spans="3:8" s="152" customFormat="1">
      <c r="C61" s="481" t="s">
        <v>526</v>
      </c>
      <c r="D61" s="482"/>
      <c r="E61" s="482"/>
      <c r="F61" s="482"/>
      <c r="G61" s="482"/>
      <c r="H61" s="483"/>
    </row>
    <row r="62" spans="3:8" s="152" customFormat="1">
      <c r="C62" s="34" t="s">
        <v>527</v>
      </c>
      <c r="D62" s="146" t="s">
        <v>528</v>
      </c>
      <c r="E62" s="158">
        <v>7919.98</v>
      </c>
      <c r="F62" s="484"/>
      <c r="G62" s="485"/>
      <c r="H62" s="488"/>
    </row>
    <row r="63" spans="3:8" s="239" customFormat="1">
      <c r="C63" s="159" t="s">
        <v>534</v>
      </c>
      <c r="D63" s="149" t="s">
        <v>535</v>
      </c>
      <c r="E63" s="177">
        <v>8039.98</v>
      </c>
      <c r="F63" s="484"/>
      <c r="G63" s="486"/>
      <c r="H63" s="489"/>
    </row>
    <row r="64" spans="3:8" s="239" customFormat="1">
      <c r="C64" s="34" t="s">
        <v>539</v>
      </c>
      <c r="D64" s="146" t="s">
        <v>540</v>
      </c>
      <c r="E64" s="158">
        <v>8279.98</v>
      </c>
      <c r="F64" s="484"/>
      <c r="G64" s="486"/>
      <c r="H64" s="489"/>
    </row>
    <row r="65" spans="3:8" s="239" customFormat="1">
      <c r="C65" s="159" t="s">
        <v>865</v>
      </c>
      <c r="D65" s="149" t="s">
        <v>541</v>
      </c>
      <c r="E65" s="177">
        <v>8399.98</v>
      </c>
      <c r="F65" s="484"/>
      <c r="G65" s="487"/>
      <c r="H65" s="490"/>
    </row>
    <row r="66" spans="3:8" s="152" customFormat="1">
      <c r="C66" s="472" t="s">
        <v>822</v>
      </c>
      <c r="D66" s="473"/>
      <c r="E66" s="473"/>
      <c r="F66" s="473"/>
      <c r="G66" s="473"/>
      <c r="H66" s="474"/>
    </row>
    <row r="67" spans="3:8" s="152" customFormat="1">
      <c r="C67" s="475"/>
      <c r="D67" s="476"/>
      <c r="E67" s="476"/>
      <c r="F67" s="476"/>
      <c r="G67" s="476"/>
      <c r="H67" s="477"/>
    </row>
    <row r="68" spans="3:8" s="152" customFormat="1">
      <c r="C68" s="20" t="s">
        <v>529</v>
      </c>
      <c r="D68" s="74" t="s">
        <v>513</v>
      </c>
      <c r="E68" s="22">
        <v>595.08000000000004</v>
      </c>
      <c r="F68" s="167"/>
      <c r="G68" s="240"/>
      <c r="H68" s="169"/>
    </row>
    <row r="69" spans="3:8" s="152" customFormat="1">
      <c r="C69" s="20" t="s">
        <v>530</v>
      </c>
      <c r="D69" s="74" t="s">
        <v>531</v>
      </c>
      <c r="E69" s="22">
        <v>334.18</v>
      </c>
      <c r="F69" s="167"/>
      <c r="G69" s="240"/>
      <c r="H69" s="169"/>
    </row>
    <row r="70" spans="3:8" s="152" customFormat="1">
      <c r="C70" s="20" t="s">
        <v>532</v>
      </c>
      <c r="D70" s="74" t="s">
        <v>533</v>
      </c>
      <c r="E70" s="22">
        <v>415.8</v>
      </c>
      <c r="F70" s="167"/>
      <c r="G70" s="240"/>
      <c r="H70" s="169"/>
    </row>
    <row r="71" spans="3:8" s="152" customFormat="1">
      <c r="C71" s="472" t="s">
        <v>823</v>
      </c>
      <c r="D71" s="473"/>
      <c r="E71" s="473"/>
      <c r="F71" s="473"/>
      <c r="G71" s="473"/>
      <c r="H71" s="474"/>
    </row>
    <row r="72" spans="3:8" s="152" customFormat="1">
      <c r="C72" s="475"/>
      <c r="D72" s="476"/>
      <c r="E72" s="476"/>
      <c r="F72" s="476"/>
      <c r="G72" s="476"/>
      <c r="H72" s="477"/>
    </row>
    <row r="73" spans="3:8" s="152" customFormat="1">
      <c r="C73" s="20" t="s">
        <v>536</v>
      </c>
      <c r="D73" s="74" t="s">
        <v>537</v>
      </c>
      <c r="E73" s="22">
        <v>568.75</v>
      </c>
      <c r="F73" s="180"/>
      <c r="G73" s="180"/>
      <c r="H73" s="169"/>
    </row>
    <row r="74" spans="3:8" s="152" customFormat="1">
      <c r="C74" s="20" t="s">
        <v>530</v>
      </c>
      <c r="D74" s="74" t="s">
        <v>538</v>
      </c>
      <c r="E74" s="22">
        <v>313.08</v>
      </c>
      <c r="F74" s="180"/>
      <c r="G74" s="180"/>
      <c r="H74" s="169"/>
    </row>
    <row r="75" spans="3:8" s="152" customFormat="1">
      <c r="C75" s="20" t="s">
        <v>532</v>
      </c>
      <c r="D75" s="74" t="s">
        <v>533</v>
      </c>
      <c r="E75" s="22">
        <v>415.8</v>
      </c>
      <c r="F75" s="180"/>
      <c r="G75" s="180"/>
      <c r="H75" s="169"/>
    </row>
    <row r="76" spans="3:8" s="152" customFormat="1">
      <c r="C76" s="472" t="s">
        <v>830</v>
      </c>
      <c r="D76" s="473"/>
      <c r="E76" s="473"/>
      <c r="F76" s="473"/>
      <c r="G76" s="473"/>
      <c r="H76" s="474"/>
    </row>
    <row r="77" spans="3:8" s="152" customFormat="1">
      <c r="C77" s="475"/>
      <c r="D77" s="476"/>
      <c r="E77" s="476"/>
      <c r="F77" s="476"/>
      <c r="G77" s="476"/>
      <c r="H77" s="477"/>
    </row>
    <row r="78" spans="3:8" s="267" customFormat="1">
      <c r="C78" s="20" t="s">
        <v>864</v>
      </c>
      <c r="D78" s="74" t="s">
        <v>871</v>
      </c>
      <c r="E78" s="22">
        <v>389.98</v>
      </c>
      <c r="F78" s="180"/>
      <c r="G78" s="180"/>
      <c r="H78" s="169"/>
    </row>
    <row r="79" spans="3:8" s="152" customFormat="1">
      <c r="C79" s="20" t="s">
        <v>536</v>
      </c>
      <c r="D79" s="74" t="s">
        <v>521</v>
      </c>
      <c r="E79" s="22">
        <v>568.75</v>
      </c>
      <c r="F79" s="167"/>
      <c r="G79" s="240"/>
      <c r="H79" s="169"/>
    </row>
    <row r="80" spans="3:8" s="152" customFormat="1">
      <c r="C80" s="20" t="s">
        <v>529</v>
      </c>
      <c r="D80" s="74" t="s">
        <v>513</v>
      </c>
      <c r="E80" s="22">
        <v>595.08000000000004</v>
      </c>
      <c r="F80" s="167"/>
      <c r="G80" s="240"/>
      <c r="H80" s="169"/>
    </row>
    <row r="81" spans="3:8" s="152" customFormat="1" ht="15.75" thickBot="1">
      <c r="C81" s="26" t="s">
        <v>532</v>
      </c>
      <c r="D81" s="78" t="s">
        <v>533</v>
      </c>
      <c r="E81" s="28">
        <v>415.8</v>
      </c>
      <c r="F81" s="173"/>
      <c r="G81" s="174"/>
      <c r="H81" s="175"/>
    </row>
    <row r="82" spans="3:8" s="152" customFormat="1"/>
    <row r="83" spans="3:8" s="152" customFormat="1"/>
    <row r="84" spans="3:8" s="152" customFormat="1"/>
    <row r="85" spans="3:8" s="152" customFormat="1"/>
    <row r="86" spans="3:8" s="152" customFormat="1"/>
    <row r="87" spans="3:8" s="152" customFormat="1"/>
    <row r="88" spans="3:8" s="152" customFormat="1">
      <c r="D88" s="181"/>
    </row>
    <row r="89" spans="3:8" s="152" customFormat="1">
      <c r="D89" s="182"/>
    </row>
    <row r="90" spans="3:8" s="152" customFormat="1">
      <c r="D90" s="182"/>
    </row>
    <row r="91" spans="3:8" s="152" customFormat="1"/>
    <row r="92" spans="3:8" s="152" customFormat="1"/>
    <row r="93" spans="3:8" s="152" customFormat="1"/>
    <row r="94" spans="3:8" s="152" customFormat="1"/>
    <row r="95" spans="3:8" s="152" customFormat="1"/>
    <row r="96" spans="3:8" s="152" customFormat="1"/>
    <row r="97" spans="4:12" s="152" customFormat="1"/>
    <row r="98" spans="4:12">
      <c r="D98" s="157"/>
      <c r="E98" s="157"/>
      <c r="F98" s="157"/>
      <c r="G98" s="157"/>
      <c r="I98" s="157"/>
      <c r="J98" s="157"/>
      <c r="L98" s="157"/>
    </row>
    <row r="99" spans="4:12">
      <c r="D99" s="157"/>
      <c r="E99" s="157"/>
      <c r="F99" s="157"/>
      <c r="G99" s="157"/>
      <c r="I99" s="157"/>
      <c r="J99" s="157"/>
      <c r="L99" s="157"/>
    </row>
    <row r="100" spans="4:12">
      <c r="D100" s="157"/>
      <c r="E100" s="157"/>
      <c r="F100" s="157"/>
      <c r="G100" s="157"/>
      <c r="I100" s="157"/>
      <c r="J100" s="157"/>
      <c r="L100" s="157"/>
    </row>
    <row r="101" spans="4:12">
      <c r="D101" s="157"/>
      <c r="E101" s="157"/>
      <c r="F101" s="157"/>
      <c r="G101" s="157"/>
      <c r="I101" s="157"/>
      <c r="J101" s="157"/>
      <c r="L101" s="157"/>
    </row>
    <row r="102" spans="4:12">
      <c r="D102" s="157"/>
      <c r="E102" s="157"/>
      <c r="F102" s="157"/>
      <c r="G102" s="157"/>
      <c r="I102" s="157"/>
      <c r="J102" s="157"/>
      <c r="L102" s="157"/>
    </row>
    <row r="103" spans="4:12">
      <c r="D103" s="157"/>
      <c r="E103" s="157"/>
      <c r="F103" s="157"/>
      <c r="G103" s="157"/>
      <c r="I103" s="157"/>
      <c r="J103" s="157"/>
      <c r="L103" s="157"/>
    </row>
    <row r="104" spans="4:12">
      <c r="D104" s="157"/>
      <c r="E104" s="157"/>
      <c r="F104" s="157"/>
      <c r="G104" s="157"/>
      <c r="I104" s="157"/>
      <c r="J104" s="157"/>
      <c r="L104" s="157"/>
    </row>
    <row r="105" spans="4:12">
      <c r="D105" s="157"/>
      <c r="E105" s="157"/>
      <c r="F105" s="157"/>
      <c r="G105" s="157"/>
      <c r="I105" s="157"/>
      <c r="J105" s="157"/>
      <c r="L105" s="157"/>
    </row>
    <row r="106" spans="4:12">
      <c r="D106" s="157"/>
      <c r="E106" s="157"/>
      <c r="F106" s="157"/>
      <c r="G106" s="157"/>
      <c r="I106" s="157"/>
      <c r="J106" s="157"/>
      <c r="L106" s="157"/>
    </row>
    <row r="107" spans="4:12">
      <c r="D107" s="157"/>
      <c r="E107" s="157"/>
      <c r="F107" s="157"/>
      <c r="G107" s="157"/>
      <c r="I107" s="157"/>
      <c r="J107" s="157"/>
      <c r="L107" s="157"/>
    </row>
    <row r="108" spans="4:12">
      <c r="D108" s="157"/>
      <c r="E108" s="157"/>
      <c r="F108" s="157"/>
      <c r="G108" s="157"/>
      <c r="I108" s="157"/>
      <c r="J108" s="157"/>
      <c r="L108" s="157"/>
    </row>
    <row r="109" spans="4:12">
      <c r="D109" s="157"/>
      <c r="E109" s="157"/>
      <c r="F109" s="157"/>
      <c r="G109" s="157"/>
      <c r="I109" s="157"/>
      <c r="J109" s="157"/>
      <c r="L109" s="157"/>
    </row>
    <row r="110" spans="4:12">
      <c r="D110" s="157"/>
      <c r="E110" s="157"/>
      <c r="F110" s="157"/>
      <c r="G110" s="157"/>
      <c r="I110" s="157"/>
      <c r="J110" s="157"/>
      <c r="L110" s="157"/>
    </row>
    <row r="111" spans="4:12">
      <c r="D111" s="157"/>
      <c r="E111" s="157"/>
      <c r="F111" s="157"/>
      <c r="G111" s="157"/>
      <c r="I111" s="157"/>
      <c r="J111" s="157"/>
      <c r="L111" s="157"/>
    </row>
    <row r="112" spans="4:12">
      <c r="D112" s="157"/>
      <c r="E112" s="157"/>
      <c r="F112" s="157"/>
      <c r="G112" s="157"/>
      <c r="I112" s="157"/>
      <c r="J112" s="157"/>
      <c r="L112" s="157"/>
    </row>
    <row r="113" spans="4:12">
      <c r="D113" s="157"/>
      <c r="E113" s="157"/>
      <c r="F113" s="157"/>
      <c r="G113" s="157"/>
      <c r="I113" s="157"/>
      <c r="J113" s="157"/>
      <c r="L113" s="157"/>
    </row>
    <row r="114" spans="4:12">
      <c r="D114" s="157"/>
      <c r="E114" s="157"/>
      <c r="F114" s="157"/>
      <c r="G114" s="157"/>
      <c r="I114" s="157"/>
      <c r="J114" s="157"/>
      <c r="L114" s="157"/>
    </row>
    <row r="115" spans="4:12">
      <c r="D115" s="157"/>
      <c r="E115" s="157"/>
      <c r="F115" s="157"/>
      <c r="G115" s="157"/>
      <c r="I115" s="157"/>
      <c r="J115" s="157"/>
      <c r="L115" s="157"/>
    </row>
    <row r="116" spans="4:12">
      <c r="D116" s="157"/>
      <c r="E116" s="157"/>
      <c r="F116" s="157"/>
      <c r="G116" s="157"/>
      <c r="I116" s="157"/>
      <c r="J116" s="157"/>
      <c r="L116" s="157"/>
    </row>
    <row r="117" spans="4:12">
      <c r="D117" s="157"/>
      <c r="E117" s="157"/>
      <c r="F117" s="157"/>
      <c r="G117" s="157"/>
      <c r="I117" s="157"/>
      <c r="J117" s="157"/>
      <c r="L117" s="157"/>
    </row>
    <row r="118" spans="4:12">
      <c r="D118" s="157"/>
      <c r="E118" s="157"/>
      <c r="F118" s="157"/>
      <c r="G118" s="157"/>
      <c r="I118" s="157"/>
      <c r="J118" s="157"/>
      <c r="L118" s="157"/>
    </row>
    <row r="119" spans="4:12">
      <c r="D119" s="157"/>
      <c r="E119" s="157"/>
      <c r="F119" s="157"/>
      <c r="G119" s="157"/>
      <c r="I119" s="157"/>
      <c r="J119" s="157"/>
      <c r="L119" s="157"/>
    </row>
    <row r="120" spans="4:12">
      <c r="D120" s="157"/>
      <c r="E120" s="157"/>
      <c r="F120" s="157"/>
      <c r="G120" s="157"/>
      <c r="I120" s="157"/>
      <c r="J120" s="157"/>
      <c r="L120" s="157"/>
    </row>
    <row r="121" spans="4:12">
      <c r="D121" s="157"/>
      <c r="E121" s="157"/>
      <c r="F121" s="157"/>
      <c r="G121" s="157"/>
      <c r="I121" s="157"/>
      <c r="J121" s="157"/>
      <c r="L121" s="157"/>
    </row>
    <row r="122" spans="4:12">
      <c r="D122" s="157"/>
      <c r="E122" s="157"/>
      <c r="F122" s="157"/>
      <c r="G122" s="157"/>
      <c r="I122" s="157"/>
      <c r="J122" s="157"/>
      <c r="L122" s="157"/>
    </row>
    <row r="123" spans="4:12">
      <c r="D123" s="157"/>
      <c r="E123" s="157"/>
      <c r="F123" s="157"/>
      <c r="G123" s="157"/>
      <c r="I123" s="157"/>
      <c r="J123" s="157"/>
      <c r="L123" s="157"/>
    </row>
    <row r="124" spans="4:12">
      <c r="D124" s="157"/>
      <c r="E124" s="157"/>
      <c r="F124" s="157"/>
      <c r="G124" s="157"/>
      <c r="I124" s="157"/>
      <c r="J124" s="157"/>
      <c r="L124" s="157"/>
    </row>
    <row r="125" spans="4:12">
      <c r="D125" s="157"/>
      <c r="E125" s="157"/>
      <c r="F125" s="157"/>
      <c r="G125" s="157"/>
      <c r="I125" s="157"/>
      <c r="J125" s="157"/>
      <c r="L125" s="157"/>
    </row>
    <row r="126" spans="4:12">
      <c r="D126" s="157"/>
      <c r="E126" s="157"/>
      <c r="F126" s="157"/>
      <c r="G126" s="157"/>
      <c r="I126" s="157"/>
      <c r="J126" s="157"/>
      <c r="L126" s="157"/>
    </row>
    <row r="127" spans="4:12">
      <c r="D127" s="157"/>
      <c r="E127" s="157"/>
      <c r="F127" s="157"/>
      <c r="G127" s="157"/>
      <c r="I127" s="157"/>
      <c r="J127" s="157"/>
      <c r="L127" s="157"/>
    </row>
    <row r="128" spans="4:12">
      <c r="D128" s="157"/>
      <c r="E128" s="157"/>
      <c r="F128" s="157"/>
      <c r="G128" s="157"/>
      <c r="I128" s="157"/>
      <c r="J128" s="157"/>
      <c r="L128" s="157"/>
    </row>
    <row r="129" spans="4:12">
      <c r="D129" s="157"/>
      <c r="E129" s="157"/>
      <c r="F129" s="157"/>
      <c r="G129" s="157"/>
      <c r="I129" s="157"/>
      <c r="J129" s="157"/>
      <c r="L129" s="157"/>
    </row>
    <row r="130" spans="4:12">
      <c r="D130" s="157"/>
      <c r="E130" s="157"/>
      <c r="F130" s="157"/>
      <c r="G130" s="157"/>
      <c r="I130" s="157"/>
      <c r="J130" s="157"/>
      <c r="L130" s="157"/>
    </row>
    <row r="131" spans="4:12">
      <c r="D131" s="157"/>
      <c r="E131" s="157"/>
      <c r="F131" s="157"/>
      <c r="G131" s="157"/>
      <c r="I131" s="157"/>
      <c r="J131" s="157"/>
      <c r="L131" s="157"/>
    </row>
    <row r="132" spans="4:12">
      <c r="D132" s="157"/>
      <c r="E132" s="157"/>
      <c r="F132" s="157"/>
      <c r="G132" s="157"/>
      <c r="I132" s="157"/>
      <c r="J132" s="157"/>
      <c r="L132" s="157"/>
    </row>
    <row r="133" spans="4:12">
      <c r="D133" s="157"/>
      <c r="E133" s="157"/>
      <c r="F133" s="157"/>
      <c r="G133" s="157"/>
      <c r="I133" s="157"/>
      <c r="J133" s="157"/>
      <c r="L133" s="157"/>
    </row>
    <row r="134" spans="4:12">
      <c r="D134" s="157"/>
      <c r="E134" s="157"/>
      <c r="F134" s="157"/>
      <c r="G134" s="157"/>
      <c r="I134" s="157"/>
      <c r="J134" s="157"/>
      <c r="L134" s="157"/>
    </row>
    <row r="135" spans="4:12">
      <c r="D135" s="157"/>
      <c r="E135" s="157"/>
      <c r="F135" s="157"/>
      <c r="G135" s="157"/>
      <c r="I135" s="157"/>
      <c r="J135" s="157"/>
      <c r="L135" s="157"/>
    </row>
    <row r="136" spans="4:12">
      <c r="D136" s="157"/>
      <c r="E136" s="157"/>
      <c r="F136" s="157"/>
      <c r="G136" s="157"/>
      <c r="I136" s="157"/>
      <c r="J136" s="157"/>
      <c r="L136" s="157"/>
    </row>
    <row r="137" spans="4:12">
      <c r="D137" s="157"/>
      <c r="E137" s="157"/>
      <c r="F137" s="157"/>
      <c r="G137" s="157"/>
      <c r="I137" s="157"/>
      <c r="J137" s="157"/>
      <c r="L137" s="157"/>
    </row>
    <row r="138" spans="4:12">
      <c r="D138" s="157"/>
      <c r="E138" s="157"/>
      <c r="F138" s="157"/>
      <c r="G138" s="157"/>
      <c r="I138" s="157"/>
      <c r="J138" s="157"/>
      <c r="L138" s="157"/>
    </row>
    <row r="139" spans="4:12">
      <c r="D139" s="157"/>
      <c r="E139" s="157"/>
      <c r="F139" s="157"/>
      <c r="G139" s="157"/>
      <c r="I139" s="157"/>
      <c r="J139" s="157"/>
      <c r="L139" s="157"/>
    </row>
    <row r="140" spans="4:12">
      <c r="D140" s="157"/>
      <c r="E140" s="157"/>
      <c r="F140" s="157"/>
      <c r="G140" s="157"/>
      <c r="I140" s="157"/>
      <c r="J140" s="157"/>
      <c r="L140" s="157"/>
    </row>
    <row r="141" spans="4:12">
      <c r="D141" s="157"/>
      <c r="E141" s="157"/>
      <c r="F141" s="157"/>
      <c r="G141" s="157"/>
      <c r="I141" s="157"/>
      <c r="J141" s="157"/>
      <c r="L141" s="157"/>
    </row>
    <row r="142" spans="4:12">
      <c r="D142" s="157"/>
      <c r="E142" s="157"/>
      <c r="F142" s="157"/>
      <c r="G142" s="157"/>
      <c r="I142" s="157"/>
      <c r="J142" s="157"/>
      <c r="L142" s="157"/>
    </row>
    <row r="143" spans="4:12">
      <c r="D143" s="157"/>
      <c r="E143" s="157"/>
      <c r="F143" s="157"/>
      <c r="G143" s="157"/>
      <c r="I143" s="157"/>
      <c r="J143" s="157"/>
      <c r="L143" s="157"/>
    </row>
    <row r="144" spans="4:12">
      <c r="D144" s="157"/>
      <c r="E144" s="157"/>
      <c r="F144" s="157"/>
      <c r="G144" s="157"/>
      <c r="I144" s="157"/>
      <c r="J144" s="157"/>
      <c r="L144" s="157"/>
    </row>
    <row r="145" spans="4:12">
      <c r="D145" s="157"/>
      <c r="E145" s="157"/>
      <c r="F145" s="157"/>
      <c r="G145" s="157"/>
      <c r="I145" s="157"/>
      <c r="J145" s="157"/>
      <c r="L145" s="157"/>
    </row>
    <row r="146" spans="4:12">
      <c r="D146" s="157"/>
      <c r="E146" s="157"/>
      <c r="F146" s="157"/>
      <c r="G146" s="157"/>
      <c r="I146" s="157"/>
      <c r="J146" s="157"/>
      <c r="L146" s="157"/>
    </row>
    <row r="147" spans="4:12">
      <c r="D147" s="157"/>
      <c r="E147" s="157"/>
      <c r="F147" s="157"/>
      <c r="G147" s="157"/>
      <c r="I147" s="157"/>
      <c r="J147" s="157"/>
      <c r="L147" s="157"/>
    </row>
    <row r="148" spans="4:12">
      <c r="D148" s="157"/>
      <c r="E148" s="157"/>
      <c r="F148" s="157"/>
      <c r="G148" s="157"/>
      <c r="I148" s="157"/>
      <c r="J148" s="157"/>
      <c r="L148" s="157"/>
    </row>
    <row r="149" spans="4:12">
      <c r="D149" s="157"/>
      <c r="E149" s="157"/>
      <c r="F149" s="157"/>
      <c r="G149" s="157"/>
      <c r="I149" s="157"/>
      <c r="J149" s="157"/>
      <c r="L149" s="157"/>
    </row>
    <row r="150" spans="4:12">
      <c r="D150" s="157"/>
      <c r="E150" s="157"/>
      <c r="F150" s="157"/>
      <c r="G150" s="157"/>
      <c r="I150" s="157"/>
      <c r="J150" s="157"/>
      <c r="L150" s="157"/>
    </row>
    <row r="151" spans="4:12">
      <c r="D151" s="157"/>
      <c r="E151" s="157"/>
      <c r="F151" s="157"/>
      <c r="G151" s="157"/>
      <c r="I151" s="157"/>
      <c r="J151" s="157"/>
      <c r="L151" s="157"/>
    </row>
    <row r="152" spans="4:12">
      <c r="D152" s="157"/>
      <c r="E152" s="157"/>
      <c r="F152" s="157"/>
      <c r="G152" s="157"/>
      <c r="I152" s="157"/>
      <c r="J152" s="157"/>
      <c r="L152" s="157"/>
    </row>
    <row r="153" spans="4:12">
      <c r="D153" s="157"/>
      <c r="E153" s="157"/>
      <c r="F153" s="157"/>
      <c r="G153" s="157"/>
      <c r="I153" s="157"/>
      <c r="J153" s="157"/>
      <c r="L153" s="157"/>
    </row>
    <row r="154" spans="4:12">
      <c r="D154" s="157"/>
      <c r="E154" s="157"/>
      <c r="F154" s="157"/>
      <c r="G154" s="157"/>
      <c r="I154" s="157"/>
      <c r="J154" s="157"/>
      <c r="L154" s="157"/>
    </row>
    <row r="155" spans="4:12">
      <c r="D155" s="157"/>
      <c r="E155" s="157"/>
      <c r="F155" s="157"/>
      <c r="G155" s="157"/>
      <c r="I155" s="157"/>
      <c r="J155" s="157"/>
      <c r="L155" s="157"/>
    </row>
    <row r="156" spans="4:12">
      <c r="D156" s="157"/>
      <c r="E156" s="157"/>
      <c r="F156" s="157"/>
      <c r="G156" s="157"/>
      <c r="I156" s="157"/>
      <c r="J156" s="157"/>
      <c r="L156" s="157"/>
    </row>
    <row r="157" spans="4:12">
      <c r="D157" s="157"/>
      <c r="E157" s="157"/>
      <c r="F157" s="157"/>
      <c r="G157" s="157"/>
      <c r="I157" s="157"/>
      <c r="J157" s="157"/>
      <c r="L157" s="157"/>
    </row>
    <row r="158" spans="4:12">
      <c r="D158" s="157"/>
      <c r="E158" s="157"/>
      <c r="F158" s="157"/>
      <c r="G158" s="157"/>
      <c r="I158" s="157"/>
      <c r="J158" s="157"/>
      <c r="L158" s="157"/>
    </row>
    <row r="159" spans="4:12">
      <c r="D159" s="157"/>
      <c r="E159" s="157"/>
      <c r="F159" s="157"/>
      <c r="G159" s="157"/>
      <c r="I159" s="157"/>
      <c r="J159" s="157"/>
      <c r="L159" s="157"/>
    </row>
    <row r="160" spans="4:12">
      <c r="D160" s="157"/>
      <c r="E160" s="157"/>
      <c r="F160" s="157"/>
      <c r="G160" s="157"/>
      <c r="I160" s="157"/>
      <c r="J160" s="157"/>
      <c r="L160" s="157"/>
    </row>
    <row r="161" spans="4:12">
      <c r="D161" s="157"/>
      <c r="E161" s="157"/>
      <c r="F161" s="157"/>
      <c r="G161" s="157"/>
      <c r="I161" s="157"/>
      <c r="J161" s="157"/>
      <c r="L161" s="157"/>
    </row>
    <row r="162" spans="4:12">
      <c r="D162" s="157"/>
      <c r="E162" s="157"/>
      <c r="F162" s="157"/>
      <c r="G162" s="157"/>
      <c r="I162" s="157"/>
      <c r="J162" s="157"/>
      <c r="L162" s="157"/>
    </row>
    <row r="163" spans="4:12">
      <c r="D163" s="157"/>
      <c r="E163" s="157"/>
      <c r="F163" s="157"/>
      <c r="G163" s="157"/>
      <c r="I163" s="157"/>
      <c r="J163" s="157"/>
      <c r="L163" s="157"/>
    </row>
    <row r="164" spans="4:12">
      <c r="D164" s="157"/>
      <c r="E164" s="157"/>
      <c r="F164" s="157"/>
      <c r="G164" s="157"/>
      <c r="I164" s="157"/>
      <c r="J164" s="157"/>
      <c r="L164" s="157"/>
    </row>
    <row r="165" spans="4:12">
      <c r="D165" s="157"/>
      <c r="E165" s="157"/>
      <c r="F165" s="157"/>
      <c r="G165" s="157"/>
      <c r="I165" s="157"/>
      <c r="J165" s="157"/>
      <c r="L165" s="157"/>
    </row>
    <row r="166" spans="4:12">
      <c r="D166" s="157"/>
      <c r="E166" s="157"/>
      <c r="F166" s="157"/>
      <c r="G166" s="157"/>
      <c r="I166" s="157"/>
      <c r="J166" s="157"/>
      <c r="L166" s="157"/>
    </row>
    <row r="167" spans="4:12">
      <c r="D167" s="157"/>
      <c r="E167" s="157"/>
      <c r="F167" s="157"/>
      <c r="G167" s="157"/>
      <c r="I167" s="157"/>
      <c r="J167" s="157"/>
      <c r="L167" s="157"/>
    </row>
    <row r="168" spans="4:12">
      <c r="D168" s="157"/>
      <c r="E168" s="157"/>
      <c r="F168" s="157"/>
      <c r="G168" s="157"/>
      <c r="I168" s="157"/>
      <c r="J168" s="157"/>
      <c r="L168" s="157"/>
    </row>
    <row r="169" spans="4:12">
      <c r="D169" s="157"/>
      <c r="E169" s="157"/>
      <c r="F169" s="157"/>
      <c r="G169" s="157"/>
      <c r="I169" s="157"/>
      <c r="J169" s="157"/>
      <c r="L169" s="157"/>
    </row>
    <row r="170" spans="4:12">
      <c r="D170" s="157"/>
      <c r="E170" s="157"/>
      <c r="F170" s="157"/>
      <c r="G170" s="157"/>
      <c r="I170" s="157"/>
      <c r="J170" s="157"/>
      <c r="L170" s="157"/>
    </row>
    <row r="171" spans="4:12">
      <c r="D171" s="157"/>
      <c r="E171" s="157"/>
      <c r="F171" s="157"/>
      <c r="G171" s="157"/>
      <c r="I171" s="157"/>
      <c r="J171" s="157"/>
      <c r="L171" s="157"/>
    </row>
    <row r="172" spans="4:12">
      <c r="D172" s="157"/>
      <c r="E172" s="157"/>
      <c r="F172" s="157"/>
      <c r="G172" s="157"/>
      <c r="I172" s="157"/>
      <c r="J172" s="157"/>
      <c r="L172" s="157"/>
    </row>
    <row r="173" spans="4:12">
      <c r="D173" s="157"/>
      <c r="E173" s="157"/>
      <c r="F173" s="157"/>
      <c r="G173" s="157"/>
      <c r="I173" s="157"/>
      <c r="J173" s="157"/>
      <c r="L173" s="157"/>
    </row>
    <row r="174" spans="4:12">
      <c r="D174" s="157"/>
      <c r="E174" s="157"/>
      <c r="F174" s="157"/>
      <c r="G174" s="157"/>
      <c r="I174" s="157"/>
      <c r="J174" s="157"/>
      <c r="L174" s="157"/>
    </row>
    <row r="175" spans="4:12">
      <c r="D175" s="157"/>
      <c r="E175" s="157"/>
      <c r="F175" s="157"/>
      <c r="G175" s="157"/>
      <c r="I175" s="157"/>
      <c r="J175" s="157"/>
      <c r="L175" s="157"/>
    </row>
    <row r="176" spans="4:12">
      <c r="D176" s="157"/>
      <c r="E176" s="157"/>
      <c r="F176" s="157"/>
      <c r="G176" s="157"/>
      <c r="I176" s="157"/>
      <c r="J176" s="157"/>
      <c r="L176" s="157"/>
    </row>
    <row r="177" spans="4:12">
      <c r="D177" s="157"/>
      <c r="E177" s="157"/>
      <c r="F177" s="157"/>
      <c r="G177" s="157"/>
      <c r="I177" s="157"/>
      <c r="J177" s="157"/>
      <c r="L177" s="157"/>
    </row>
    <row r="178" spans="4:12">
      <c r="D178" s="157"/>
      <c r="E178" s="157"/>
      <c r="F178" s="157"/>
      <c r="G178" s="157"/>
      <c r="I178" s="157"/>
      <c r="J178" s="157"/>
      <c r="L178" s="157"/>
    </row>
    <row r="179" spans="4:12">
      <c r="D179" s="157"/>
      <c r="E179" s="157"/>
      <c r="F179" s="157"/>
      <c r="G179" s="157"/>
      <c r="I179" s="157"/>
      <c r="J179" s="157"/>
      <c r="L179" s="157"/>
    </row>
    <row r="180" spans="4:12">
      <c r="D180" s="157"/>
      <c r="E180" s="157"/>
      <c r="F180" s="157"/>
      <c r="G180" s="157"/>
      <c r="I180" s="157"/>
      <c r="J180" s="157"/>
      <c r="L180" s="157"/>
    </row>
    <row r="181" spans="4:12">
      <c r="D181" s="157"/>
      <c r="E181" s="157"/>
      <c r="F181" s="157"/>
      <c r="G181" s="157"/>
      <c r="I181" s="157"/>
      <c r="J181" s="157"/>
      <c r="L181" s="157"/>
    </row>
    <row r="182" spans="4:12">
      <c r="D182" s="157"/>
      <c r="E182" s="157"/>
      <c r="F182" s="157"/>
      <c r="G182" s="157"/>
      <c r="I182" s="157"/>
      <c r="J182" s="157"/>
      <c r="L182" s="157"/>
    </row>
    <row r="183" spans="4:12">
      <c r="D183" s="157"/>
      <c r="E183" s="157"/>
      <c r="F183" s="157"/>
      <c r="G183" s="157"/>
      <c r="I183" s="157"/>
      <c r="J183" s="157"/>
      <c r="L183" s="157"/>
    </row>
    <row r="184" spans="4:12">
      <c r="D184" s="157"/>
      <c r="E184" s="157"/>
      <c r="F184" s="157"/>
      <c r="G184" s="157"/>
      <c r="I184" s="157"/>
      <c r="J184" s="157"/>
      <c r="L184" s="157"/>
    </row>
    <row r="185" spans="4:12">
      <c r="D185" s="157"/>
      <c r="E185" s="157"/>
      <c r="F185" s="157"/>
      <c r="G185" s="157"/>
      <c r="I185" s="157"/>
      <c r="J185" s="157"/>
      <c r="L185" s="157"/>
    </row>
    <row r="186" spans="4:12">
      <c r="D186" s="157"/>
      <c r="E186" s="157"/>
      <c r="F186" s="157"/>
      <c r="G186" s="157"/>
      <c r="I186" s="157"/>
      <c r="J186" s="157"/>
      <c r="L186" s="157"/>
    </row>
    <row r="187" spans="4:12">
      <c r="D187" s="157"/>
      <c r="E187" s="157"/>
      <c r="F187" s="157"/>
      <c r="G187" s="157"/>
      <c r="I187" s="157"/>
      <c r="J187" s="157"/>
      <c r="L187" s="157"/>
    </row>
    <row r="188" spans="4:12">
      <c r="D188" s="157"/>
      <c r="E188" s="157"/>
      <c r="F188" s="157"/>
      <c r="G188" s="157"/>
      <c r="I188" s="157"/>
      <c r="J188" s="157"/>
      <c r="L188" s="157"/>
    </row>
    <row r="189" spans="4:12">
      <c r="D189" s="157"/>
      <c r="E189" s="157"/>
      <c r="F189" s="157"/>
      <c r="G189" s="157"/>
      <c r="I189" s="157"/>
      <c r="J189" s="157"/>
      <c r="L189" s="157"/>
    </row>
    <row r="190" spans="4:12">
      <c r="D190" s="157"/>
      <c r="E190" s="157"/>
      <c r="F190" s="157"/>
      <c r="G190" s="157"/>
      <c r="I190" s="157"/>
      <c r="J190" s="157"/>
      <c r="L190" s="157"/>
    </row>
    <row r="191" spans="4:12">
      <c r="D191" s="157"/>
      <c r="E191" s="157"/>
      <c r="F191" s="157"/>
      <c r="G191" s="157"/>
      <c r="I191" s="157"/>
      <c r="J191" s="157"/>
      <c r="L191" s="157"/>
    </row>
    <row r="192" spans="4:12">
      <c r="D192" s="157"/>
      <c r="E192" s="157"/>
      <c r="F192" s="157"/>
      <c r="G192" s="157"/>
      <c r="I192" s="157"/>
      <c r="J192" s="157"/>
      <c r="L192" s="157"/>
    </row>
    <row r="193" spans="4:12">
      <c r="D193" s="157"/>
      <c r="E193" s="157"/>
      <c r="F193" s="157"/>
      <c r="G193" s="157"/>
      <c r="I193" s="157"/>
      <c r="J193" s="157"/>
      <c r="L193" s="157"/>
    </row>
    <row r="194" spans="4:12">
      <c r="D194" s="157"/>
      <c r="E194" s="157"/>
      <c r="F194" s="157"/>
      <c r="G194" s="157"/>
      <c r="I194" s="157"/>
      <c r="J194" s="157"/>
      <c r="L194" s="157"/>
    </row>
    <row r="195" spans="4:12">
      <c r="D195" s="157"/>
      <c r="E195" s="157"/>
      <c r="F195" s="157"/>
      <c r="G195" s="157"/>
      <c r="I195" s="157"/>
      <c r="J195" s="157"/>
      <c r="L195" s="157"/>
    </row>
    <row r="196" spans="4:12">
      <c r="D196" s="157"/>
      <c r="E196" s="157"/>
      <c r="F196" s="157"/>
      <c r="G196" s="157"/>
      <c r="I196" s="157"/>
      <c r="J196" s="157"/>
      <c r="L196" s="157"/>
    </row>
    <row r="197" spans="4:12">
      <c r="D197" s="157"/>
      <c r="E197" s="157"/>
      <c r="F197" s="157"/>
      <c r="G197" s="157"/>
      <c r="I197" s="157"/>
      <c r="J197" s="157"/>
      <c r="L197" s="157"/>
    </row>
    <row r="198" spans="4:12">
      <c r="D198" s="157"/>
      <c r="E198" s="157"/>
      <c r="F198" s="157"/>
      <c r="G198" s="157"/>
      <c r="I198" s="157"/>
      <c r="J198" s="157"/>
      <c r="L198" s="157"/>
    </row>
    <row r="199" spans="4:12">
      <c r="D199" s="157"/>
      <c r="E199" s="157"/>
      <c r="F199" s="157"/>
      <c r="G199" s="157"/>
      <c r="I199" s="157"/>
      <c r="J199" s="157"/>
      <c r="L199" s="157"/>
    </row>
    <row r="200" spans="4:12">
      <c r="D200" s="157"/>
      <c r="E200" s="157"/>
      <c r="F200" s="157"/>
      <c r="G200" s="157"/>
      <c r="I200" s="157"/>
      <c r="J200" s="157"/>
      <c r="L200" s="157"/>
    </row>
    <row r="201" spans="4:12">
      <c r="D201" s="157"/>
      <c r="E201" s="157"/>
      <c r="F201" s="157"/>
      <c r="G201" s="157"/>
      <c r="I201" s="157"/>
      <c r="J201" s="157"/>
      <c r="L201" s="157"/>
    </row>
    <row r="202" spans="4:12">
      <c r="D202" s="157"/>
      <c r="E202" s="157"/>
      <c r="F202" s="157"/>
      <c r="G202" s="157"/>
      <c r="I202" s="157"/>
      <c r="J202" s="157"/>
      <c r="L202" s="157"/>
    </row>
    <row r="203" spans="4:12">
      <c r="D203" s="157"/>
      <c r="E203" s="157"/>
      <c r="F203" s="157"/>
      <c r="G203" s="157"/>
      <c r="I203" s="157"/>
      <c r="J203" s="157"/>
      <c r="L203" s="157"/>
    </row>
    <row r="204" spans="4:12">
      <c r="D204" s="157"/>
      <c r="E204" s="157"/>
      <c r="F204" s="157"/>
      <c r="G204" s="157"/>
      <c r="I204" s="157"/>
      <c r="J204" s="157"/>
      <c r="L204" s="157"/>
    </row>
    <row r="205" spans="4:12">
      <c r="D205" s="157"/>
      <c r="E205" s="157"/>
      <c r="F205" s="157"/>
      <c r="G205" s="157"/>
      <c r="I205" s="157"/>
      <c r="J205" s="157"/>
      <c r="L205" s="157"/>
    </row>
    <row r="206" spans="4:12">
      <c r="D206" s="157"/>
      <c r="E206" s="157"/>
      <c r="F206" s="157"/>
      <c r="G206" s="157"/>
      <c r="I206" s="157"/>
      <c r="J206" s="157"/>
      <c r="L206" s="157"/>
    </row>
    <row r="207" spans="4:12">
      <c r="D207" s="157"/>
      <c r="E207" s="157"/>
      <c r="F207" s="157"/>
      <c r="G207" s="157"/>
      <c r="I207" s="157"/>
      <c r="J207" s="157"/>
      <c r="L207" s="157"/>
    </row>
    <row r="208" spans="4:12">
      <c r="D208" s="157"/>
      <c r="E208" s="157"/>
      <c r="F208" s="157"/>
      <c r="G208" s="157"/>
      <c r="I208" s="157"/>
      <c r="J208" s="157"/>
      <c r="L208" s="157"/>
    </row>
    <row r="209" spans="4:12">
      <c r="D209" s="157"/>
      <c r="E209" s="157"/>
      <c r="F209" s="157"/>
      <c r="G209" s="157"/>
      <c r="I209" s="157"/>
      <c r="J209" s="157"/>
      <c r="L209" s="157"/>
    </row>
    <row r="210" spans="4:12">
      <c r="D210" s="157"/>
      <c r="E210" s="157"/>
      <c r="F210" s="157"/>
      <c r="G210" s="157"/>
      <c r="I210" s="157"/>
      <c r="J210" s="157"/>
      <c r="L210" s="157"/>
    </row>
    <row r="211" spans="4:12">
      <c r="D211" s="157"/>
      <c r="E211" s="157"/>
      <c r="F211" s="157"/>
      <c r="G211" s="157"/>
      <c r="I211" s="157"/>
      <c r="J211" s="157"/>
      <c r="L211" s="157"/>
    </row>
    <row r="212" spans="4:12">
      <c r="D212" s="157"/>
      <c r="E212" s="157"/>
      <c r="F212" s="157"/>
      <c r="G212" s="157"/>
      <c r="I212" s="157"/>
      <c r="J212" s="157"/>
      <c r="L212" s="157"/>
    </row>
    <row r="213" spans="4:12">
      <c r="D213" s="157"/>
      <c r="E213" s="157"/>
      <c r="F213" s="157"/>
      <c r="G213" s="157"/>
      <c r="I213" s="157"/>
      <c r="J213" s="157"/>
      <c r="L213" s="157"/>
    </row>
    <row r="214" spans="4:12">
      <c r="D214" s="157"/>
      <c r="E214" s="157"/>
      <c r="F214" s="157"/>
      <c r="G214" s="157"/>
      <c r="I214" s="157"/>
      <c r="J214" s="157"/>
      <c r="L214" s="157"/>
    </row>
    <row r="215" spans="4:12">
      <c r="D215" s="157"/>
      <c r="E215" s="157"/>
      <c r="F215" s="157"/>
      <c r="G215" s="157"/>
      <c r="I215" s="157"/>
      <c r="J215" s="157"/>
      <c r="L215" s="157"/>
    </row>
    <row r="216" spans="4:12">
      <c r="D216" s="157"/>
      <c r="E216" s="157"/>
      <c r="F216" s="157"/>
      <c r="G216" s="157"/>
      <c r="I216" s="157"/>
      <c r="J216" s="157"/>
      <c r="L216" s="157"/>
    </row>
    <row r="217" spans="4:12">
      <c r="D217" s="157"/>
      <c r="E217" s="157"/>
      <c r="F217" s="157"/>
      <c r="G217" s="157"/>
      <c r="I217" s="157"/>
      <c r="J217" s="157"/>
      <c r="L217" s="157"/>
    </row>
    <row r="218" spans="4:12">
      <c r="D218" s="157"/>
      <c r="E218" s="157"/>
      <c r="F218" s="157"/>
      <c r="G218" s="157"/>
      <c r="I218" s="157"/>
      <c r="J218" s="157"/>
      <c r="L218" s="157"/>
    </row>
    <row r="219" spans="4:12">
      <c r="D219" s="157"/>
      <c r="E219" s="157"/>
      <c r="F219" s="157"/>
      <c r="G219" s="157"/>
      <c r="I219" s="157"/>
      <c r="J219" s="157"/>
      <c r="L219" s="157"/>
    </row>
    <row r="220" spans="4:12">
      <c r="D220" s="157"/>
      <c r="E220" s="157"/>
      <c r="F220" s="157"/>
      <c r="G220" s="157"/>
      <c r="I220" s="157"/>
      <c r="J220" s="157"/>
      <c r="L220" s="157"/>
    </row>
    <row r="221" spans="4:12">
      <c r="D221" s="157"/>
      <c r="E221" s="157"/>
      <c r="F221" s="157"/>
      <c r="G221" s="157"/>
      <c r="I221" s="157"/>
      <c r="J221" s="157"/>
      <c r="L221" s="157"/>
    </row>
    <row r="222" spans="4:12">
      <c r="D222" s="157"/>
      <c r="E222" s="157"/>
      <c r="F222" s="157"/>
      <c r="G222" s="157"/>
      <c r="I222" s="157"/>
      <c r="J222" s="157"/>
      <c r="L222" s="157"/>
    </row>
    <row r="223" spans="4:12">
      <c r="D223" s="157"/>
      <c r="E223" s="157"/>
      <c r="F223" s="157"/>
      <c r="G223" s="157"/>
      <c r="I223" s="157"/>
      <c r="J223" s="157"/>
      <c r="L223" s="157"/>
    </row>
    <row r="224" spans="4:12">
      <c r="D224" s="157"/>
      <c r="E224" s="157"/>
      <c r="F224" s="157"/>
      <c r="G224" s="157"/>
      <c r="I224" s="157"/>
      <c r="J224" s="157"/>
      <c r="L224" s="157"/>
    </row>
    <row r="225" spans="4:12">
      <c r="D225" s="157"/>
      <c r="E225" s="157"/>
      <c r="F225" s="157"/>
      <c r="G225" s="157"/>
      <c r="I225" s="157"/>
      <c r="J225" s="157"/>
      <c r="L225" s="157"/>
    </row>
    <row r="226" spans="4:12">
      <c r="D226" s="157"/>
      <c r="E226" s="157"/>
      <c r="F226" s="157"/>
      <c r="G226" s="157"/>
      <c r="I226" s="157"/>
      <c r="J226" s="157"/>
      <c r="L226" s="157"/>
    </row>
    <row r="227" spans="4:12">
      <c r="D227" s="157"/>
      <c r="E227" s="157"/>
      <c r="F227" s="157"/>
      <c r="G227" s="157"/>
      <c r="I227" s="157"/>
      <c r="J227" s="157"/>
      <c r="L227" s="157"/>
    </row>
    <row r="228" spans="4:12">
      <c r="D228" s="157"/>
      <c r="E228" s="157"/>
      <c r="F228" s="157"/>
      <c r="G228" s="157"/>
      <c r="I228" s="157"/>
      <c r="J228" s="157"/>
      <c r="L228" s="157"/>
    </row>
    <row r="229" spans="4:12">
      <c r="D229" s="157"/>
      <c r="E229" s="157"/>
      <c r="F229" s="157"/>
      <c r="G229" s="157"/>
      <c r="I229" s="157"/>
      <c r="J229" s="157"/>
      <c r="L229" s="157"/>
    </row>
    <row r="230" spans="4:12">
      <c r="D230" s="157"/>
      <c r="E230" s="157"/>
      <c r="F230" s="157"/>
      <c r="G230" s="157"/>
      <c r="I230" s="157"/>
      <c r="J230" s="157"/>
      <c r="L230" s="157"/>
    </row>
    <row r="231" spans="4:12">
      <c r="D231" s="157"/>
      <c r="E231" s="157"/>
      <c r="F231" s="157"/>
      <c r="G231" s="157"/>
      <c r="I231" s="157"/>
      <c r="J231" s="157"/>
      <c r="L231" s="157"/>
    </row>
    <row r="232" spans="4:12">
      <c r="D232" s="157"/>
      <c r="E232" s="157"/>
      <c r="F232" s="157"/>
      <c r="G232" s="157"/>
      <c r="I232" s="157"/>
      <c r="J232" s="157"/>
      <c r="L232" s="157"/>
    </row>
    <row r="233" spans="4:12">
      <c r="D233" s="157"/>
      <c r="E233" s="157"/>
      <c r="F233" s="157"/>
      <c r="G233" s="157"/>
      <c r="I233" s="157"/>
      <c r="J233" s="157"/>
      <c r="L233" s="157"/>
    </row>
    <row r="234" spans="4:12">
      <c r="D234" s="157"/>
      <c r="E234" s="157"/>
      <c r="F234" s="157"/>
      <c r="G234" s="157"/>
      <c r="I234" s="157"/>
      <c r="J234" s="157"/>
      <c r="L234" s="157"/>
    </row>
    <row r="235" spans="4:12">
      <c r="D235" s="157"/>
      <c r="E235" s="157"/>
      <c r="F235" s="157"/>
      <c r="G235" s="157"/>
      <c r="I235" s="157"/>
      <c r="J235" s="157"/>
      <c r="L235" s="157"/>
    </row>
    <row r="236" spans="4:12">
      <c r="D236" s="157"/>
      <c r="E236" s="157"/>
      <c r="F236" s="157"/>
      <c r="G236" s="157"/>
      <c r="I236" s="157"/>
      <c r="J236" s="157"/>
      <c r="L236" s="157"/>
    </row>
    <row r="237" spans="4:12">
      <c r="D237" s="157"/>
      <c r="E237" s="157"/>
      <c r="F237" s="157"/>
      <c r="G237" s="157"/>
      <c r="I237" s="157"/>
      <c r="J237" s="157"/>
      <c r="L237" s="157"/>
    </row>
    <row r="238" spans="4:12">
      <c r="D238" s="157"/>
      <c r="E238" s="157"/>
      <c r="F238" s="157"/>
      <c r="G238" s="157"/>
      <c r="I238" s="157"/>
      <c r="J238" s="157"/>
      <c r="L238" s="157"/>
    </row>
    <row r="239" spans="4:12">
      <c r="D239" s="157"/>
      <c r="E239" s="157"/>
      <c r="F239" s="157"/>
      <c r="G239" s="157"/>
      <c r="I239" s="157"/>
      <c r="J239" s="157"/>
      <c r="L239" s="157"/>
    </row>
    <row r="240" spans="4:12">
      <c r="D240" s="157"/>
      <c r="E240" s="157"/>
      <c r="F240" s="157"/>
      <c r="G240" s="157"/>
      <c r="I240" s="157"/>
      <c r="J240" s="157"/>
      <c r="L240" s="157"/>
    </row>
    <row r="241" spans="4:12">
      <c r="D241" s="157"/>
      <c r="E241" s="157"/>
      <c r="F241" s="157"/>
      <c r="G241" s="157"/>
      <c r="I241" s="157"/>
      <c r="J241" s="157"/>
      <c r="L241" s="157"/>
    </row>
    <row r="242" spans="4:12">
      <c r="D242" s="157"/>
      <c r="E242" s="157"/>
      <c r="F242" s="157"/>
      <c r="G242" s="157"/>
      <c r="I242" s="157"/>
      <c r="J242" s="157"/>
      <c r="L242" s="157"/>
    </row>
    <row r="243" spans="4:12">
      <c r="D243" s="157"/>
      <c r="E243" s="157"/>
      <c r="F243" s="157"/>
      <c r="G243" s="157"/>
      <c r="I243" s="157"/>
      <c r="J243" s="157"/>
      <c r="L243" s="157"/>
    </row>
    <row r="244" spans="4:12">
      <c r="D244" s="157"/>
      <c r="E244" s="157"/>
      <c r="F244" s="157"/>
      <c r="G244" s="157"/>
      <c r="I244" s="157"/>
      <c r="J244" s="157"/>
      <c r="L244" s="157"/>
    </row>
    <row r="245" spans="4:12">
      <c r="D245" s="157"/>
      <c r="E245" s="157"/>
      <c r="F245" s="157"/>
      <c r="G245" s="157"/>
      <c r="I245" s="157"/>
      <c r="J245" s="157"/>
      <c r="L245" s="157"/>
    </row>
    <row r="246" spans="4:12">
      <c r="D246" s="157"/>
      <c r="E246" s="157"/>
      <c r="F246" s="157"/>
      <c r="G246" s="157"/>
      <c r="I246" s="157"/>
      <c r="J246" s="157"/>
      <c r="L246" s="157"/>
    </row>
    <row r="247" spans="4:12">
      <c r="D247" s="157"/>
      <c r="E247" s="157"/>
      <c r="F247" s="157"/>
      <c r="G247" s="157"/>
      <c r="I247" s="157"/>
      <c r="J247" s="157"/>
      <c r="L247" s="157"/>
    </row>
    <row r="248" spans="4:12">
      <c r="D248" s="157"/>
      <c r="E248" s="157"/>
      <c r="F248" s="157"/>
      <c r="G248" s="157"/>
      <c r="I248" s="157"/>
      <c r="J248" s="157"/>
      <c r="L248" s="157"/>
    </row>
    <row r="249" spans="4:12">
      <c r="D249" s="157"/>
      <c r="E249" s="157"/>
      <c r="F249" s="157"/>
      <c r="G249" s="157"/>
      <c r="I249" s="157"/>
      <c r="J249" s="157"/>
      <c r="L249" s="157"/>
    </row>
    <row r="250" spans="4:12">
      <c r="D250" s="157"/>
      <c r="E250" s="157"/>
      <c r="F250" s="157"/>
      <c r="G250" s="157"/>
      <c r="I250" s="157"/>
      <c r="J250" s="157"/>
      <c r="L250" s="157"/>
    </row>
    <row r="251" spans="4:12">
      <c r="D251" s="157"/>
      <c r="E251" s="157"/>
      <c r="F251" s="157"/>
      <c r="G251" s="157"/>
      <c r="I251" s="157"/>
      <c r="J251" s="157"/>
      <c r="L251" s="157"/>
    </row>
    <row r="252" spans="4:12">
      <c r="D252" s="157"/>
      <c r="E252" s="157"/>
      <c r="F252" s="157"/>
      <c r="G252" s="157"/>
      <c r="I252" s="157"/>
      <c r="J252" s="157"/>
      <c r="L252" s="157"/>
    </row>
    <row r="253" spans="4:12">
      <c r="D253" s="157"/>
      <c r="E253" s="157"/>
      <c r="F253" s="157"/>
      <c r="G253" s="157"/>
      <c r="I253" s="157"/>
      <c r="J253" s="157"/>
      <c r="L253" s="157"/>
    </row>
    <row r="254" spans="4:12">
      <c r="D254" s="157"/>
      <c r="E254" s="157"/>
      <c r="F254" s="157"/>
      <c r="G254" s="157"/>
      <c r="I254" s="157"/>
      <c r="J254" s="157"/>
      <c r="L254" s="157"/>
    </row>
    <row r="255" spans="4:12">
      <c r="D255" s="157"/>
      <c r="E255" s="157"/>
      <c r="F255" s="157"/>
      <c r="G255" s="157"/>
      <c r="I255" s="157"/>
      <c r="J255" s="157"/>
      <c r="L255" s="157"/>
    </row>
    <row r="256" spans="4:12">
      <c r="D256" s="157"/>
      <c r="E256" s="157"/>
      <c r="F256" s="157"/>
      <c r="G256" s="157"/>
      <c r="I256" s="157"/>
      <c r="J256" s="157"/>
      <c r="L256" s="157"/>
    </row>
    <row r="257" spans="4:12">
      <c r="D257" s="157"/>
      <c r="E257" s="157"/>
      <c r="F257" s="157"/>
      <c r="G257" s="157"/>
      <c r="I257" s="157"/>
      <c r="J257" s="157"/>
      <c r="L257" s="157"/>
    </row>
    <row r="258" spans="4:12">
      <c r="D258" s="157"/>
      <c r="E258" s="157"/>
      <c r="F258" s="157"/>
      <c r="G258" s="157"/>
      <c r="I258" s="157"/>
      <c r="J258" s="157"/>
      <c r="L258" s="157"/>
    </row>
    <row r="259" spans="4:12">
      <c r="D259" s="157"/>
      <c r="E259" s="157"/>
      <c r="F259" s="157"/>
      <c r="G259" s="157"/>
      <c r="I259" s="157"/>
      <c r="J259" s="157"/>
      <c r="L259" s="157"/>
    </row>
    <row r="260" spans="4:12">
      <c r="D260" s="157"/>
      <c r="E260" s="157"/>
      <c r="F260" s="157"/>
      <c r="G260" s="157"/>
      <c r="I260" s="157"/>
      <c r="J260" s="157"/>
      <c r="L260" s="157"/>
    </row>
    <row r="261" spans="4:12">
      <c r="D261" s="157"/>
      <c r="E261" s="157"/>
      <c r="F261" s="157"/>
      <c r="G261" s="157"/>
      <c r="I261" s="157"/>
      <c r="J261" s="157"/>
      <c r="L261" s="157"/>
    </row>
    <row r="262" spans="4:12">
      <c r="D262" s="157"/>
      <c r="E262" s="157"/>
      <c r="F262" s="157"/>
      <c r="G262" s="157"/>
      <c r="I262" s="157"/>
      <c r="J262" s="157"/>
      <c r="L262" s="157"/>
    </row>
    <row r="263" spans="4:12">
      <c r="D263" s="157"/>
      <c r="E263" s="157"/>
      <c r="F263" s="157"/>
      <c r="G263" s="157"/>
      <c r="I263" s="157"/>
      <c r="J263" s="157"/>
      <c r="L263" s="157"/>
    </row>
    <row r="264" spans="4:12">
      <c r="D264" s="157"/>
      <c r="E264" s="157"/>
      <c r="F264" s="157"/>
      <c r="G264" s="157"/>
      <c r="I264" s="157"/>
      <c r="J264" s="157"/>
      <c r="L264" s="157"/>
    </row>
    <row r="265" spans="4:12">
      <c r="D265" s="157"/>
      <c r="E265" s="157"/>
      <c r="F265" s="157"/>
      <c r="G265" s="157"/>
      <c r="I265" s="157"/>
      <c r="J265" s="157"/>
      <c r="L265" s="157"/>
    </row>
    <row r="266" spans="4:12">
      <c r="D266" s="157"/>
      <c r="E266" s="157"/>
      <c r="F266" s="157"/>
      <c r="G266" s="157"/>
      <c r="I266" s="157"/>
      <c r="J266" s="157"/>
      <c r="L266" s="157"/>
    </row>
    <row r="267" spans="4:12">
      <c r="D267" s="157"/>
      <c r="E267" s="157"/>
      <c r="F267" s="157"/>
      <c r="G267" s="157"/>
      <c r="I267" s="157"/>
      <c r="J267" s="157"/>
      <c r="L267" s="157"/>
    </row>
    <row r="268" spans="4:12">
      <c r="D268" s="157"/>
      <c r="E268" s="157"/>
      <c r="F268" s="157"/>
      <c r="G268" s="157"/>
      <c r="I268" s="157"/>
      <c r="J268" s="157"/>
      <c r="L268" s="157"/>
    </row>
    <row r="269" spans="4:12">
      <c r="D269" s="157"/>
      <c r="E269" s="157"/>
      <c r="F269" s="157"/>
      <c r="G269" s="157"/>
      <c r="I269" s="157"/>
      <c r="J269" s="157"/>
      <c r="L269" s="157"/>
    </row>
    <row r="270" spans="4:12">
      <c r="D270" s="157"/>
      <c r="E270" s="157"/>
      <c r="F270" s="157"/>
      <c r="G270" s="157"/>
      <c r="I270" s="157"/>
      <c r="J270" s="157"/>
      <c r="L270" s="157"/>
    </row>
    <row r="271" spans="4:12">
      <c r="D271" s="157"/>
      <c r="E271" s="157"/>
      <c r="F271" s="157"/>
      <c r="G271" s="157"/>
      <c r="I271" s="157"/>
      <c r="J271" s="157"/>
      <c r="L271" s="157"/>
    </row>
    <row r="272" spans="4:12">
      <c r="D272" s="157"/>
      <c r="E272" s="157"/>
      <c r="F272" s="157"/>
      <c r="G272" s="157"/>
      <c r="I272" s="157"/>
      <c r="J272" s="157"/>
      <c r="L272" s="157"/>
    </row>
    <row r="273" spans="4:12">
      <c r="D273" s="157"/>
      <c r="E273" s="157"/>
      <c r="F273" s="157"/>
      <c r="G273" s="157"/>
      <c r="I273" s="157"/>
      <c r="J273" s="157"/>
      <c r="L273" s="157"/>
    </row>
    <row r="274" spans="4:12">
      <c r="D274" s="157"/>
      <c r="E274" s="157"/>
      <c r="F274" s="157"/>
      <c r="G274" s="157"/>
      <c r="I274" s="157"/>
      <c r="J274" s="157"/>
      <c r="L274" s="157"/>
    </row>
    <row r="275" spans="4:12">
      <c r="D275" s="157"/>
      <c r="E275" s="157"/>
      <c r="F275" s="157"/>
      <c r="G275" s="157"/>
      <c r="I275" s="157"/>
      <c r="J275" s="157"/>
      <c r="L275" s="157"/>
    </row>
    <row r="276" spans="4:12">
      <c r="D276" s="157"/>
      <c r="E276" s="157"/>
      <c r="F276" s="157"/>
      <c r="G276" s="157"/>
      <c r="I276" s="157"/>
      <c r="J276" s="157"/>
      <c r="L276" s="157"/>
    </row>
    <row r="277" spans="4:12">
      <c r="D277" s="157"/>
      <c r="E277" s="157"/>
      <c r="F277" s="157"/>
      <c r="G277" s="157"/>
      <c r="I277" s="157"/>
      <c r="J277" s="157"/>
      <c r="L277" s="157"/>
    </row>
    <row r="278" spans="4:12">
      <c r="D278" s="157"/>
      <c r="E278" s="157"/>
      <c r="F278" s="157"/>
      <c r="G278" s="157"/>
      <c r="I278" s="157"/>
      <c r="J278" s="157"/>
      <c r="L278" s="157"/>
    </row>
    <row r="279" spans="4:12">
      <c r="D279" s="157"/>
      <c r="E279" s="157"/>
      <c r="F279" s="157"/>
      <c r="G279" s="157"/>
      <c r="I279" s="157"/>
      <c r="J279" s="157"/>
      <c r="L279" s="157"/>
    </row>
    <row r="280" spans="4:12">
      <c r="D280" s="157"/>
      <c r="E280" s="157"/>
      <c r="F280" s="157"/>
      <c r="G280" s="157"/>
      <c r="I280" s="157"/>
      <c r="J280" s="157"/>
      <c r="L280" s="157"/>
    </row>
    <row r="281" spans="4:12">
      <c r="D281" s="157"/>
      <c r="E281" s="157"/>
      <c r="F281" s="157"/>
      <c r="G281" s="157"/>
      <c r="I281" s="157"/>
      <c r="J281" s="157"/>
      <c r="L281" s="157"/>
    </row>
    <row r="282" spans="4:12">
      <c r="D282" s="157"/>
      <c r="E282" s="157"/>
      <c r="F282" s="157"/>
      <c r="G282" s="157"/>
      <c r="I282" s="157"/>
      <c r="J282" s="157"/>
      <c r="L282" s="157"/>
    </row>
    <row r="283" spans="4:12">
      <c r="D283" s="157"/>
      <c r="E283" s="157"/>
      <c r="F283" s="157"/>
      <c r="G283" s="157"/>
      <c r="I283" s="157"/>
      <c r="J283" s="157"/>
      <c r="L283" s="157"/>
    </row>
    <row r="284" spans="4:12">
      <c r="D284" s="157"/>
      <c r="E284" s="157"/>
      <c r="F284" s="157"/>
      <c r="G284" s="157"/>
      <c r="I284" s="157"/>
      <c r="J284" s="157"/>
      <c r="L284" s="157"/>
    </row>
    <row r="285" spans="4:12">
      <c r="D285" s="157"/>
      <c r="E285" s="157"/>
      <c r="F285" s="157"/>
      <c r="G285" s="157"/>
      <c r="I285" s="157"/>
      <c r="J285" s="157"/>
      <c r="L285" s="157"/>
    </row>
    <row r="286" spans="4:12">
      <c r="D286" s="157"/>
      <c r="E286" s="157"/>
      <c r="F286" s="157"/>
      <c r="G286" s="157"/>
      <c r="I286" s="157"/>
      <c r="J286" s="157"/>
      <c r="L286" s="157"/>
    </row>
    <row r="287" spans="4:12">
      <c r="D287" s="157"/>
      <c r="E287" s="157"/>
      <c r="F287" s="157"/>
      <c r="G287" s="157"/>
      <c r="I287" s="157"/>
      <c r="J287" s="157"/>
      <c r="L287" s="157"/>
    </row>
    <row r="288" spans="4:12">
      <c r="D288" s="157"/>
      <c r="E288" s="157"/>
      <c r="F288" s="157"/>
      <c r="G288" s="157"/>
      <c r="I288" s="157"/>
      <c r="J288" s="157"/>
      <c r="L288" s="157"/>
    </row>
    <row r="289" spans="4:12">
      <c r="D289" s="157"/>
      <c r="E289" s="157"/>
      <c r="F289" s="157"/>
      <c r="G289" s="157"/>
      <c r="I289" s="157"/>
      <c r="J289" s="157"/>
      <c r="L289" s="157"/>
    </row>
    <row r="290" spans="4:12">
      <c r="D290" s="157"/>
      <c r="E290" s="157"/>
      <c r="F290" s="157"/>
      <c r="G290" s="157"/>
      <c r="I290" s="157"/>
      <c r="J290" s="157"/>
      <c r="L290" s="157"/>
    </row>
    <row r="291" spans="4:12">
      <c r="D291" s="157"/>
      <c r="E291" s="157"/>
      <c r="F291" s="157"/>
      <c r="G291" s="157"/>
      <c r="I291" s="157"/>
      <c r="J291" s="157"/>
      <c r="L291" s="157"/>
    </row>
    <row r="292" spans="4:12">
      <c r="D292" s="157"/>
      <c r="E292" s="157"/>
      <c r="F292" s="157"/>
      <c r="G292" s="157"/>
      <c r="I292" s="157"/>
      <c r="J292" s="157"/>
      <c r="L292" s="157"/>
    </row>
    <row r="293" spans="4:12">
      <c r="D293" s="157"/>
      <c r="E293" s="157"/>
      <c r="F293" s="157"/>
      <c r="G293" s="157"/>
      <c r="I293" s="157"/>
      <c r="J293" s="157"/>
      <c r="L293" s="157"/>
    </row>
    <row r="294" spans="4:12">
      <c r="D294" s="157"/>
      <c r="E294" s="157"/>
      <c r="F294" s="157"/>
      <c r="G294" s="157"/>
      <c r="I294" s="157"/>
      <c r="J294" s="157"/>
      <c r="L294" s="157"/>
    </row>
    <row r="295" spans="4:12">
      <c r="D295" s="157"/>
      <c r="E295" s="157"/>
      <c r="F295" s="157"/>
      <c r="G295" s="157"/>
      <c r="I295" s="157"/>
      <c r="J295" s="157"/>
      <c r="L295" s="157"/>
    </row>
    <row r="296" spans="4:12">
      <c r="D296" s="157"/>
      <c r="E296" s="157"/>
      <c r="F296" s="157"/>
      <c r="G296" s="157"/>
      <c r="I296" s="157"/>
      <c r="J296" s="157"/>
      <c r="L296" s="157"/>
    </row>
    <row r="297" spans="4:12">
      <c r="D297" s="157"/>
      <c r="E297" s="157"/>
      <c r="F297" s="157"/>
      <c r="G297" s="157"/>
      <c r="I297" s="157"/>
      <c r="J297" s="157"/>
      <c r="L297" s="157"/>
    </row>
    <row r="298" spans="4:12">
      <c r="D298" s="157"/>
      <c r="E298" s="157"/>
      <c r="F298" s="157"/>
      <c r="G298" s="157"/>
      <c r="I298" s="157"/>
      <c r="J298" s="157"/>
      <c r="L298" s="157"/>
    </row>
    <row r="299" spans="4:12">
      <c r="D299" s="157"/>
      <c r="E299" s="157"/>
      <c r="F299" s="157"/>
      <c r="G299" s="157"/>
      <c r="I299" s="157"/>
      <c r="J299" s="157"/>
      <c r="L299" s="157"/>
    </row>
    <row r="300" spans="4:12">
      <c r="D300" s="157"/>
      <c r="E300" s="157"/>
      <c r="F300" s="157"/>
      <c r="G300" s="157"/>
      <c r="I300" s="157"/>
      <c r="J300" s="157"/>
      <c r="L300" s="157"/>
    </row>
    <row r="301" spans="4:12">
      <c r="D301" s="157"/>
      <c r="E301" s="157"/>
      <c r="F301" s="157"/>
      <c r="G301" s="157"/>
      <c r="I301" s="157"/>
      <c r="J301" s="157"/>
      <c r="L301" s="157"/>
    </row>
    <row r="302" spans="4:12">
      <c r="D302" s="157"/>
      <c r="E302" s="157"/>
      <c r="F302" s="157"/>
      <c r="G302" s="157"/>
      <c r="I302" s="157"/>
      <c r="J302" s="157"/>
      <c r="L302" s="157"/>
    </row>
    <row r="303" spans="4:12">
      <c r="D303" s="157"/>
      <c r="E303" s="157"/>
      <c r="F303" s="157"/>
      <c r="G303" s="157"/>
      <c r="I303" s="157"/>
      <c r="J303" s="157"/>
      <c r="L303" s="157"/>
    </row>
    <row r="304" spans="4:12">
      <c r="D304" s="157"/>
      <c r="E304" s="157"/>
      <c r="F304" s="157"/>
      <c r="G304" s="157"/>
      <c r="I304" s="157"/>
      <c r="J304" s="157"/>
      <c r="L304" s="157"/>
    </row>
    <row r="305" spans="4:12">
      <c r="D305" s="157"/>
      <c r="E305" s="157"/>
      <c r="F305" s="157"/>
      <c r="G305" s="157"/>
      <c r="I305" s="157"/>
      <c r="J305" s="157"/>
      <c r="L305" s="157"/>
    </row>
    <row r="306" spans="4:12">
      <c r="D306" s="157"/>
      <c r="E306" s="157"/>
      <c r="F306" s="157"/>
      <c r="G306" s="157"/>
      <c r="I306" s="157"/>
      <c r="J306" s="157"/>
      <c r="L306" s="157"/>
    </row>
    <row r="307" spans="4:12">
      <c r="D307" s="157"/>
      <c r="E307" s="157"/>
      <c r="F307" s="157"/>
      <c r="G307" s="157"/>
      <c r="I307" s="157"/>
      <c r="J307" s="157"/>
      <c r="L307" s="157"/>
    </row>
    <row r="308" spans="4:12">
      <c r="D308" s="157"/>
      <c r="E308" s="157"/>
      <c r="F308" s="157"/>
      <c r="G308" s="157"/>
      <c r="I308" s="157"/>
      <c r="J308" s="157"/>
      <c r="L308" s="157"/>
    </row>
    <row r="309" spans="4:12">
      <c r="D309" s="157"/>
      <c r="E309" s="157"/>
      <c r="F309" s="157"/>
      <c r="G309" s="157"/>
      <c r="I309" s="157"/>
      <c r="J309" s="157"/>
      <c r="L309" s="157"/>
    </row>
    <row r="310" spans="4:12">
      <c r="D310" s="157"/>
      <c r="E310" s="157"/>
      <c r="F310" s="157"/>
      <c r="G310" s="157"/>
      <c r="I310" s="157"/>
      <c r="J310" s="157"/>
      <c r="L310" s="157"/>
    </row>
    <row r="311" spans="4:12">
      <c r="D311" s="157"/>
      <c r="E311" s="157"/>
      <c r="F311" s="157"/>
      <c r="G311" s="157"/>
      <c r="I311" s="157"/>
      <c r="J311" s="157"/>
      <c r="L311" s="157"/>
    </row>
  </sheetData>
  <mergeCells count="32">
    <mergeCell ref="C76:H77"/>
    <mergeCell ref="C53:H54"/>
    <mergeCell ref="C48:H49"/>
    <mergeCell ref="C43:H44"/>
    <mergeCell ref="F40:F42"/>
    <mergeCell ref="G40:G42"/>
    <mergeCell ref="H40:H42"/>
    <mergeCell ref="C66:H67"/>
    <mergeCell ref="C71:H72"/>
    <mergeCell ref="C1:E1"/>
    <mergeCell ref="F1:H1"/>
    <mergeCell ref="C4:H4"/>
    <mergeCell ref="C5:H5"/>
    <mergeCell ref="F6:F9"/>
    <mergeCell ref="G6:G9"/>
    <mergeCell ref="H6:H9"/>
    <mergeCell ref="C10:H11"/>
    <mergeCell ref="C15:H16"/>
    <mergeCell ref="C60:H60"/>
    <mergeCell ref="C61:H61"/>
    <mergeCell ref="F62:F65"/>
    <mergeCell ref="G62:G65"/>
    <mergeCell ref="H62:H65"/>
    <mergeCell ref="C38:H38"/>
    <mergeCell ref="C39:H39"/>
    <mergeCell ref="C27:H28"/>
    <mergeCell ref="C32:H33"/>
    <mergeCell ref="C21:H21"/>
    <mergeCell ref="C22:H22"/>
    <mergeCell ref="F23:F26"/>
    <mergeCell ref="G23:G26"/>
    <mergeCell ref="H23:H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logo_Date</vt:lpstr>
      <vt:lpstr>A.T</vt:lpstr>
      <vt:lpstr>4000</vt:lpstr>
      <vt:lpstr>5000</vt:lpstr>
      <vt:lpstr>6000</vt:lpstr>
      <vt:lpstr>A.M</vt:lpstr>
      <vt:lpstr>A.M +</vt:lpstr>
      <vt:lpstr>A_Other</vt:lpstr>
      <vt:lpstr>RAP</vt:lpstr>
      <vt:lpstr>RSU</vt:lpstr>
      <vt:lpstr>Air Rhino</vt:lpstr>
      <vt:lpstr>Air Marshal</vt:lpstr>
      <vt:lpstr>i6500</vt:lpstr>
      <vt:lpstr>Fume Extractor</vt:lpstr>
      <vt:lpstr>8000</vt:lpstr>
      <vt:lpstr>9000</vt:lpstr>
      <vt:lpstr>DirtyDog</vt:lpstr>
      <vt:lpstr>CLeanBreeze</vt:lpstr>
      <vt:lpstr>E_Other</vt:lpstr>
      <vt:lpstr>Calculator</vt:lpstr>
      <vt:lpstr>Extra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Kamel Haidar</dc:creator>
  <cp:lastModifiedBy>Lito Espinosa</cp:lastModifiedBy>
  <cp:lastPrinted>2013-09-18T14:19:16Z</cp:lastPrinted>
  <dcterms:created xsi:type="dcterms:W3CDTF">2013-08-13T16:54:42Z</dcterms:created>
  <dcterms:modified xsi:type="dcterms:W3CDTF">2014-01-01T16:06:24Z</dcterms:modified>
</cp:coreProperties>
</file>